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9_Maternal &amp; Child Health\Sharing Files 4\"/>
    </mc:Choice>
  </mc:AlternateContent>
  <xr:revisionPtr revIDLastSave="0" documentId="13_ncr:1_{415E2CF6-90AB-4616-A9B1-CC7E8508240E}"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3" l="1"/>
  <c r="H21" i="3"/>
  <c r="H22" i="3"/>
  <c r="H23" i="3"/>
  <c r="H24" i="3"/>
  <c r="H25" i="3"/>
  <c r="H26" i="3"/>
  <c r="H27" i="3"/>
  <c r="H28" i="3"/>
  <c r="H29" i="3"/>
  <c r="H20" i="3"/>
  <c r="G21" i="3"/>
  <c r="G22" i="3"/>
  <c r="G23" i="3"/>
  <c r="G24" i="3"/>
  <c r="G25" i="3"/>
  <c r="G26" i="3"/>
  <c r="G27" i="3"/>
  <c r="G28" i="3"/>
  <c r="G29" i="3"/>
  <c r="G20" i="3"/>
  <c r="F26" i="3"/>
  <c r="F27" i="3"/>
  <c r="F28" i="3"/>
  <c r="F29" i="3"/>
  <c r="F25" i="3"/>
  <c r="F24" i="3"/>
  <c r="F23" i="3"/>
  <c r="F22" i="3"/>
  <c r="F21" i="3"/>
  <c r="F20" i="3"/>
  <c r="H11" i="3"/>
  <c r="H10" i="3"/>
  <c r="H9" i="3"/>
  <c r="H8" i="3"/>
  <c r="H7" i="3"/>
  <c r="H6" i="3"/>
  <c r="G11" i="3"/>
  <c r="G10" i="3"/>
  <c r="G9" i="3"/>
  <c r="G7" i="3"/>
  <c r="G6" i="3"/>
  <c r="F11" i="3"/>
  <c r="F10" i="3"/>
  <c r="F9" i="3"/>
  <c r="F8" i="3"/>
  <c r="F7" i="3"/>
  <c r="F6" i="3"/>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E17" i="3" l="1"/>
  <c r="E15" i="3"/>
  <c r="B3" i="3" l="1"/>
  <c r="C10" i="3"/>
  <c r="C9" i="3"/>
  <c r="C8" i="3"/>
  <c r="C7" i="3"/>
  <c r="C6"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<sst xmlns="http://schemas.openxmlformats.org/spreadsheetml/2006/main" count="2007" uniqueCount="477">
  <si>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</si>
  <si>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</si>
  <si>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</si>
  <si>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</si>
  <si>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</si>
  <si>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</si>
  <si>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</si>
  <si>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</si>
  <si>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</si>
  <si>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</si>
  <si>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</si>
  <si>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</si>
  <si>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</si>
  <si>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</si>
  <si>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</si>
  <si>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</si>
  <si>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</si>
  <si>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</si>
  <si>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</si>
  <si>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</si>
  <si>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</si>
  <si>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</si>
  <si>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</si>
  <si>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</si>
  <si>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</si>
  <si>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</si>
  <si>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</si>
  <si>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</si>
  <si>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</si>
  <si>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</si>
  <si>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</si>
  <si>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</si>
  <si>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</si>
  <si>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</si>
  <si>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</si>
  <si>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</si>
  <si>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</si>
  <si>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</si>
  <si>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</si>
  <si>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</si>
  <si>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</si>
  <si>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</si>
  <si>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</si>
  <si>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</si>
  <si>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</si>
  <si>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</si>
  <si>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</si>
  <si>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</si>
  <si>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</si>
  <si>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</si>
  <si>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</si>
  <si>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</si>
  <si>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</si>
  <si>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</si>
  <si>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</si>
  <si>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</si>
  <si>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</si>
  <si>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</si>
  <si>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</si>
  <si>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</si>
  <si>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</si>
  <si>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</si>
  <si>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</si>
  <si>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</si>
  <si>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</si>
  <si>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</si>
  <si>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</si>
  <si>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</si>
  <si>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</si>
  <si>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</si>
  <si>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</si>
  <si>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</si>
  <si>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</si>
  <si>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</si>
  <si>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</si>
  <si>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</si>
  <si>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</si>
  <si>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</si>
  <si>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</si>
  <si>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</si>
  <si>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</si>
  <si>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</si>
  <si>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</si>
  <si>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</si>
  <si>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</si>
  <si>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</si>
  <si>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</si>
  <si>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</si>
  <si>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</si>
  <si>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</si>
  <si>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</si>
  <si>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</si>
  <si>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</si>
  <si>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</si>
  <si>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</si>
  <si>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</si>
  <si>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</si>
  <si>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</si>
  <si>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</si>
  <si>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</si>
  <si>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</si>
  <si>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</si>
  <si>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</si>
  <si>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</si>
  <si>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</si>
  <si>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</si>
  <si>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</si>
  <si>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</si>
  <si>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</si>
  <si>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</si>
  <si>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</si>
  <si>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</si>
  <si>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</si>
  <si>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</si>
  <si>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</si>
  <si>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</si>
  <si>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</si>
  <si>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</si>
  <si>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</si>
  <si>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</si>
  <si>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</si>
  <si>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</si>
  <si>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</si>
  <si>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</si>
  <si>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</si>
  <si>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</si>
  <si>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</si>
  <si>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</si>
  <si>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</si>
  <si>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</si>
  <si>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</si>
  <si>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</si>
  <si>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</si>
  <si>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</si>
  <si>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</si>
  <si>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</si>
  <si>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</si>
  <si>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</si>
  <si>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</si>
  <si>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</si>
  <si>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</si>
  <si>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</si>
  <si>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</si>
  <si>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</si>
  <si>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</si>
  <si>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</si>
  <si>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</si>
  <si>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</si>
  <si>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</si>
  <si>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</si>
  <si>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</si>
  <si>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</si>
  <si>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</si>
  <si>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</si>
  <si>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</si>
  <si>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</si>
  <si>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</si>
  <si>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</si>
  <si>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</si>
  <si>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</si>
  <si>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</si>
  <si>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</si>
  <si>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</si>
  <si>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</si>
  <si>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</si>
  <si>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</si>
  <si>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</si>
  <si>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</si>
  <si>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</si>
  <si>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</si>
  <si>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</si>
  <si>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</si>
  <si>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</si>
  <si>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</si>
  <si>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</si>
  <si>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</si>
  <si>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</si>
  <si>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</si>
  <si>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</si>
  <si>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</si>
  <si>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</si>
  <si>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</si>
  <si>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</si>
  <si>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</si>
  <si>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</si>
  <si>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</si>
  <si>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</si>
  <si>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</si>
  <si>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</si>
  <si>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</si>
  <si>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</si>
  <si>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</si>
  <si>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</si>
  <si>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</si>
  <si>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</si>
  <si>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</si>
  <si>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</si>
  <si>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</si>
  <si>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</si>
  <si>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</si>
  <si>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</si>
  <si>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</si>
  <si>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</si>
  <si>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</si>
  <si>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</si>
  <si>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</si>
  <si>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</si>
  <si>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</si>
  <si>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</si>
  <si>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</si>
  <si>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</si>
  <si>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</si>
  <si>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</si>
  <si>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</si>
  <si>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</si>
  <si>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</si>
  <si>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</si>
  <si>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</si>
  <si>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</si>
  <si>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</si>
  <si>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</si>
  <si>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</si>
  <si>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</si>
  <si>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</si>
  <si>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</si>
  <si>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</si>
  <si>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</si>
  <si>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</si>
  <si>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</si>
  <si>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</si>
  <si>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</si>
  <si>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</si>
  <si>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</si>
  <si>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</si>
  <si>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</si>
  <si>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</si>
  <si>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</si>
  <si>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</si>
  <si>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</si>
  <si>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</si>
  <si>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</si>
  <si>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</si>
  <si>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</si>
  <si>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</si>
  <si>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</si>
  <si>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</si>
  <si>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</si>
  <si>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</si>
  <si>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</si>
  <si>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</si>
  <si>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</si>
  <si>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</si>
  <si>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</si>
  <si>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</si>
  <si>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</si>
  <si>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</si>
  <si>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</si>
  <si>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</si>
  <si>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</si>
  <si>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</si>
  <si>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</si>
  <si>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</si>
  <si>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</si>
  <si>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</si>
  <si>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</si>
  <si>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Original data row</t>
  </si>
  <si>
    <t>u</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</si>
  <si>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</si>
  <si>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</si>
  <si>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</si>
  <si>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</si>
  <si>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</si>
  <si>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</si>
  <si>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</si>
  <si>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</si>
  <si>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</si>
  <si>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</si>
  <si>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</si>
  <si>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</si>
  <si>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</si>
  <si>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</si>
  <si>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</si>
  <si>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</si>
  <si>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</si>
  <si>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</si>
  <si>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</si>
  <si>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</si>
  <si>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</si>
  <si>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</si>
  <si>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</si>
  <si>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</si>
  <si>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</si>
  <si>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</si>
  <si>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</si>
  <si>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</si>
  <si>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</si>
  <si>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</si>
  <si>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</si>
  <si>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</si>
  <si>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</si>
  <si>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</si>
  <si>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</si>
  <si>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</si>
  <si>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</si>
  <si>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</si>
  <si>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</si>
  <si>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</si>
  <si>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</si>
  <si>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</si>
  <si>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</si>
  <si>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</si>
  <si>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</si>
  <si>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</si>
  <si>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</si>
  <si>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</si>
  <si>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</si>
  <si>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</si>
  <si>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</si>
  <si>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</si>
  <si>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</si>
  <si>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</si>
  <si>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</si>
  <si>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</si>
  <si>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</si>
  <si>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</si>
  <si>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</si>
  <si>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</si>
  <si>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</si>
  <si>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</si>
  <si>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</si>
  <si>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</si>
  <si>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</si>
  <si>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</si>
  <si>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</si>
  <si>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</si>
  <si>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</si>
  <si>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</si>
  <si>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</si>
  <si>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</si>
  <si>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</si>
  <si>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</si>
  <si>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</si>
  <si>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</si>
  <si>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</si>
  <si>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</si>
  <si>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</si>
  <si>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</si>
  <si>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</si>
  <si>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</si>
  <si>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</si>
  <si>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</si>
  <si>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</si>
  <si>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</si>
  <si>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</si>
  <si>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</si>
  <si>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</si>
  <si>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</si>
  <si>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</si>
  <si>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</si>
  <si>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</si>
  <si>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</si>
  <si>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</si>
  <si>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</si>
  <si>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</si>
  <si>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</si>
  <si>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</si>
  <si>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</si>
  <si>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</si>
  <si>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</si>
  <si>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</si>
  <si>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</si>
  <si>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</si>
  <si>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</si>
  <si>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</si>
  <si>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</si>
  <si>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</si>
  <si>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</si>
  <si>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</si>
  <si>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</si>
  <si>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</si>
  <si>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</si>
  <si>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</si>
  <si>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</si>
  <si>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</si>
  <si>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</si>
  <si>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</si>
  <si>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</si>
  <si>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</si>
  <si>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</si>
  <si>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</si>
  <si>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</si>
  <si>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</si>
  <si>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</si>
  <si>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</si>
  <si>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</si>
  <si>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</si>
  <si>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</si>
  <si>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</si>
  <si>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</si>
  <si>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</si>
  <si>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</si>
  <si>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</si>
  <si>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</si>
  <si>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</si>
  <si>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</si>
  <si>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</si>
  <si>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</si>
  <si>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</si>
  <si>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</si>
  <si>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</si>
  <si>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</si>
  <si>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</si>
  <si>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</si>
  <si>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</si>
  <si>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</si>
  <si>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</si>
  <si>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</si>
  <si>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</si>
  <si>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</si>
  <si>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</si>
  <si>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</si>
  <si>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</si>
  <si>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</si>
  <si>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1,3</t>
  </si>
  <si>
    <t>(1,2,3,b)</t>
  </si>
  <si>
    <t>(a,b)</t>
  </si>
  <si>
    <t>(3,b)</t>
  </si>
  <si>
    <t>(1,2,b)</t>
  </si>
  <si>
    <t>(a)</t>
  </si>
  <si>
    <t>r</t>
  </si>
  <si>
    <t>2011/12-2012/13</t>
  </si>
  <si>
    <t>2016/17-2017/18</t>
  </si>
  <si>
    <t>2021/22-2022/23</t>
  </si>
  <si>
    <t>Crude and Age &amp; Sex Adjusted Average 2-Year Asthma Prevalence by Regions, 2011/12-2012/13, 2016/17-2017/18 &amp; 2021/22-2022/23 (ref), per 100 (age 5-19)</t>
  </si>
  <si>
    <t>(1,2,3,a,b)</t>
  </si>
  <si>
    <t>(2,3,a)</t>
  </si>
  <si>
    <t>(1,3)</t>
  </si>
  <si>
    <t>(2,3)</t>
  </si>
  <si>
    <t>(2,b)</t>
  </si>
  <si>
    <t>(2,a)</t>
  </si>
  <si>
    <t>(1,b)</t>
  </si>
  <si>
    <t>(2,a,b)</t>
  </si>
  <si>
    <t>(1,2,3,a)</t>
  </si>
  <si>
    <t>Crude and Age &amp; Sex Adjusted Average 2-Year Asthma Prevalence by Income Quintile, 2011/12-2012/13, 2016/17-2017/18 &amp; 2021/22-2022/23, per 100 (age 5-19)</t>
  </si>
  <si>
    <t>1,2,3</t>
  </si>
  <si>
    <t>2,3</t>
  </si>
  <si>
    <t>Adjusted 
Percent (2011/12-2012/13)</t>
  </si>
  <si>
    <t>Adjusted 
Percent (2016/17-2017/18)</t>
  </si>
  <si>
    <t>Adjusted 
Percent (2021/22-2022/23)</t>
  </si>
  <si>
    <t>Total count and percent of residents (age 5-19)</t>
  </si>
  <si>
    <t>Age- and sex-adusted percent of residents (age 5-19)</t>
  </si>
  <si>
    <t xml:space="preserve">date:  November 28, 2024 </t>
  </si>
  <si>
    <t>Community Area</t>
  </si>
  <si>
    <t>Neighborhood Cluster</t>
  </si>
  <si>
    <t>District</t>
  </si>
  <si>
    <t>Count 
(2011/12-2012/13)</t>
  </si>
  <si>
    <t>Adjusted Percent 
(2011/12-2012/13)</t>
  </si>
  <si>
    <t>Crude Percent  
(2011/12-2012/13)</t>
  </si>
  <si>
    <t>Count 
(2016/17-2017/18)</t>
  </si>
  <si>
    <t>Crude Percent 
(2016/17-2017/18)</t>
  </si>
  <si>
    <t>Adjusted Percent 
(2016/17-2017/18)</t>
  </si>
  <si>
    <t>Count 
(2021/22-2022/23)</t>
  </si>
  <si>
    <t>Crude Percent 
(2021/22-2022/23)</t>
  </si>
  <si>
    <t>Adjusted Percent 
(2021/22-2022/23)</t>
  </si>
  <si>
    <t>If you require this document in a different accessible format, please contact us: by phone at 204-789-3819 or by email at info@cpe.umanitoba.ca.</t>
  </si>
  <si>
    <t>End of worksheet</t>
  </si>
  <si>
    <t>bold = statistically significant</t>
  </si>
  <si>
    <t>Health Region</t>
  </si>
  <si>
    <t xml:space="preserve">Asthma Counts, Crude Prevalence, and Adjusted Prevalence by Health Region , 2011/12-2012/13, 2016/17-2017/18, and 2021/22-2022/23
</t>
  </si>
  <si>
    <t>Asthma Counts, Crude Prevalence, and Adjusted Prevalence by Winnipeg Community Area, 2011/12-2012/13, 2016/17-2017/18, and 2021/22-2022/23</t>
  </si>
  <si>
    <t>Asthma Counts, Crude Prevalence, and Adjusted Prevalence by Winnipeg Neighbourhood Cluster, 2011/12-2012/13, 2016/17-2017/18, and 2021/22-2022/23</t>
  </si>
  <si>
    <t xml:space="preserve">Asthma Counts, Crude Prevalence, and Adjusted Prevalenceby District in Southern Health-Santé Sud, 2011/12-2012/13, 2016/17-2017/18, and 2021/22-2022/23
</t>
  </si>
  <si>
    <t xml:space="preserve">Asthma Counts, Crude Prevalence, and Adjusted Prevalence by District in Interlake-Eastern RHA, 2011/12-2012/13, 2016/17-2017/18, and 2021/22-2022/23 
</t>
  </si>
  <si>
    <t xml:space="preserve">Asthma Counts, Crude Prevalence, and Adjusted Prevalence by District in Prairie Mountain, 2011/12-2012/13, 2016/17-2017/18, and 2021/22-2022/23
</t>
  </si>
  <si>
    <t xml:space="preserve">Asthma Counts, Prevalence, and Adjusted Prevalence by District in Northern Health Region,  2011/12-2012/13, 2016/17-2017/18, and 2021/22-2022/23
</t>
  </si>
  <si>
    <t xml:space="preserve">Adjusted Prevalence of Asthma by Income Quintile,  2011/12-2012/13, 2016/17-2017/18, and 2021/22-2022/23
</t>
  </si>
  <si>
    <t xml:space="preserve">Statistical Tests for Adjusted Prevalence of Asthma by Income Quintile, 2011/12-2012/13, 2016/17-2017/18, and 2021/22-2022/23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</si>
</sst>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cellStyleXfs>
  <cellXfs count="119">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2" fontId="40" fillId="0" borderId="11" xfId="103" quotePrefix="1" applyFill="1">
      <alignment horizontal="right" vertical="center" indent="3"/>
    </xf>
    <xf numFmtId="2" fontId="40" fillId="0" borderId="22" xfId="103" applyFill="1" applyBorder="1">
      <alignment horizontal="right" vertical="center" indent="3"/>
    </xf>
    <xf numFmtId="1" fontId="42" fillId="0" borderId="0" xfId="43" applyNumberFormat="1" applyFont="1" applyAlignment="1">
      <alignment vertical="center"/>
    </xf>
    <xf numFmtId="49" fontId="44" fillId="35" borderId="23" xfId="97" applyBorder="1">
      <alignment horizontal="left" vertical="center" indent="1"/>
    </xf>
    <xf numFmtId="3" fontId="44" fillId="35" borderId="24" xfId="104" quotePrefix="1" applyBorder="1">
      <alignment horizontal="right" vertical="center" indent="3"/>
    </xf>
    <xf numFmtId="2" fontId="44" fillId="35" borderId="24" xfId="105" quotePrefix="1" applyBorder="1">
      <alignment horizontal="right" vertical="center" indent="3"/>
    </xf>
    <xf numFmtId="2" fontId="44" fillId="35" borderId="25" xfId="105" applyBorder="1">
      <alignment horizontal="right" vertical="center" indent="3"/>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2" fontId="40" fillId="0" borderId="11" xfId="103" applyFill="1">
      <alignment horizontal="right" vertical="center" indent="3"/>
    </xf>
    <xf numFmtId="49" fontId="44" fillId="35" borderId="26" xfId="97" applyBorder="1">
      <alignment horizontal="left" vertical="center" indent="1"/>
    </xf>
    <xf numFmtId="3" fontId="44" fillId="35" borderId="27" xfId="104" quotePrefix="1" applyBorder="1">
      <alignment horizontal="right" vertical="center" indent="3"/>
    </xf>
    <xf numFmtId="2" fontId="44" fillId="35" borderId="27" xfId="105" quotePrefix="1" applyBorder="1">
      <alignment horizontal="right" vertical="center" indent="3"/>
    </xf>
    <xf numFmtId="2" fontId="44" fillId="35" borderId="28" xfId="105" applyBorder="1">
      <alignment horizontal="right" vertical="center" indent="3"/>
    </xf>
    <xf numFmtId="49" fontId="44" fillId="35" borderId="29" xfId="97" applyBorder="1">
      <alignment horizontal="left" vertical="center" indent="1"/>
    </xf>
    <xf numFmtId="3" fontId="44" fillId="35" borderId="30" xfId="104" quotePrefix="1" applyBorder="1">
      <alignment horizontal="right" vertical="center" indent="3"/>
    </xf>
    <xf numFmtId="2" fontId="44" fillId="35" borderId="30" xfId="105" quotePrefix="1" applyBorder="1">
      <alignment horizontal="right" vertical="center" indent="3"/>
    </xf>
    <xf numFmtId="2" fontId="44" fillId="35" borderId="31" xfId="105"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0" fillId="0" borderId="0" xfId="0" applyFont="1"/>
    <xf numFmtId="0" fontId="37" fillId="0" borderId="0" xfId="2" applyAlignment="1">
      <alignment vertical="center"/>
    </xf>
    <xf numFmtId="0" fontId="32" fillId="0" borderId="0" xfId="3"/>
    <xf numFmtId="0" fontId="40" fillId="0" borderId="0" xfId="43" applyFont="1"/>
    <xf numFmtId="0" fontId="44" fillId="35" borderId="19" xfId="106" applyBorder="1" applyAlignment="1">
      <alignment horizontal="left" vertical="center" wrapText="1"/>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0895406225878022"/>
          <c:w val="0.57489565783472929"/>
          <c:h val="0.7120294832907752"/>
        </c:manualLayout>
      </c:layout>
      <c:barChart>
        <c:barDir val="bar"/>
        <c:grouping val="clustered"/>
        <c:varyColors val="0"/>
        <c:ser>
          <c:idx val="4"/>
          <c:order val="0"/>
          <c:tx>
            <c:strRef>
              <c:f>'Graph Data'!$H$5</c:f>
              <c:strCache>
                <c:ptCount val="1"/>
                <c:pt idx="0">
                  <c:v>2021/22-2022/23</c:v>
                </c:pt>
              </c:strCache>
            </c:strRef>
          </c:tx>
          <c:spPr>
            <a:solidFill>
              <a:schemeClr val="tx1"/>
            </a:solidFill>
            <a:ln>
              <a:solidFill>
                <a:schemeClr val="tx1"/>
              </a:solidFill>
            </a:ln>
          </c:spPr>
          <c:invertIfNegative val="0"/>
          <c:dLbls>
            <c:numFmt formatCode="#,##0.0;[Red]#,##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(1,2,3)</c:v>
                  </c:pt>
                  <c:pt idx="2">
                    <c:v>Prairie Mountain Health (2,3,a)</c:v>
                  </c:pt>
                  <c:pt idx="3">
                    <c:v>Interlake-Eastern RHA (a,b)</c:v>
                  </c:pt>
                  <c:pt idx="4">
                    <c:v>Winnipeg RHA (1,2,3,a,b)</c:v>
                  </c:pt>
                  <c:pt idx="5">
                    <c:v>Southern Health-Santé Sud (1,2,3,b)</c:v>
                  </c:pt>
                </c:lvl>
                <c:lvl>
                  <c:pt idx="0">
                    <c:v>   </c:v>
                  </c:pt>
                </c:lvl>
              </c:multiLvlStrCache>
            </c:multiLvlStrRef>
          </c:cat>
          <c:val>
            <c:numRef>
              <c:f>'Graph Data'!$H$6:$H$11</c:f>
              <c:numCache>
                <c:formatCode>0.00</c:formatCode>
                <c:ptCount val="6"/>
                <c:pt idx="0">
                  <c:v>13.593563190999999</c:v>
                </c:pt>
                <c:pt idx="1">
                  <c:v>6.7586676563000001</c:v>
                </c:pt>
                <c:pt idx="2">
                  <c:v>15.726193996999999</c:v>
                </c:pt>
                <c:pt idx="3">
                  <c:v>13.648265309999999</c:v>
                </c:pt>
                <c:pt idx="4">
                  <c:v>15.424255117</c:v>
                </c:pt>
                <c:pt idx="5">
                  <c:v>10.002084333000001</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2016/17-2017/18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c:v>
                  </c:pt>
                  <c:pt idx="2">
                    <c:v>Prairie Mountain Health (2,3,a)</c:v>
                  </c:pt>
                  <c:pt idx="3">
                    <c:v>Interlake-Eastern RHA (a,b)</c:v>
                  </c:pt>
                  <c:pt idx="4">
                    <c:v>Winnipeg RHA (1,2,3,a,b)</c:v>
                  </c:pt>
                  <c:pt idx="5">
                    <c:v>Southern Health-Santé Sud (1,2,3,b)</c:v>
                  </c:pt>
                </c:lvl>
                <c:lvl>
                  <c:pt idx="0">
                    <c:v>   </c:v>
                  </c:pt>
                </c:lvl>
              </c:multiLvlStrCache>
            </c:multiLvlStrRef>
          </c:cat>
          <c:val>
            <c:numRef>
              <c:f>'Graph Data'!$G$6:$G$11</c:f>
              <c:numCache>
                <c:formatCode>0.00</c:formatCode>
                <c:ptCount val="6"/>
                <c:pt idx="0">
                  <c:v>14.775100223999999</c:v>
                </c:pt>
                <c:pt idx="1">
                  <c:v>7.1841119621000002</c:v>
                </c:pt>
                <c:pt idx="2">
                  <c:v>16.632567633000001</c:v>
                </c:pt>
                <c:pt idx="3">
                  <c:v>15.494872889</c:v>
                </c:pt>
                <c:pt idx="4">
                  <c:v>16.548345803</c:v>
                </c:pt>
                <c:pt idx="5">
                  <c:v>11.091159826</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2011/12-2012/13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c:v>
                  </c:pt>
                  <c:pt idx="2">
                    <c:v>Prairie Mountain Health (2,3,a)</c:v>
                  </c:pt>
                  <c:pt idx="3">
                    <c:v>Interlake-Eastern RHA (a,b)</c:v>
                  </c:pt>
                  <c:pt idx="4">
                    <c:v>Winnipeg RHA (1,2,3,a,b)</c:v>
                  </c:pt>
                  <c:pt idx="5">
                    <c:v>Southern Health-Santé Sud (1,2,3,b)</c:v>
                  </c:pt>
                </c:lvl>
                <c:lvl>
                  <c:pt idx="0">
                    <c:v>   </c:v>
                  </c:pt>
                </c:lvl>
              </c:multiLvlStrCache>
            </c:multiLvlStrRef>
          </c:cat>
          <c:val>
            <c:numRef>
              <c:f>'Graph Data'!$F$6:$F$11</c:f>
              <c:numCache>
                <c:formatCode>0.00</c:formatCode>
                <c:ptCount val="6"/>
                <c:pt idx="0">
                  <c:v>13.657055338999999</c:v>
                </c:pt>
                <c:pt idx="1">
                  <c:v>7.7252637351000004</c:v>
                </c:pt>
                <c:pt idx="2">
                  <c:v>14.157106309</c:v>
                </c:pt>
                <c:pt idx="3">
                  <c:v>13.924073008000001</c:v>
                </c:pt>
                <c:pt idx="4">
                  <c:v>15.496561347</c:v>
                </c:pt>
                <c:pt idx="5">
                  <c:v>10.382120169</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40"/>
        </c:scaling>
        <c:delete val="0"/>
        <c:axPos val="b"/>
        <c:numFmt formatCode="#,##0" sourceLinked="0"/>
        <c:majorTickMark val="out"/>
        <c:minorTickMark val="none"/>
        <c:tickLblPos val="nextTo"/>
        <c:spPr>
          <a:noFill/>
          <a:ln>
            <a:solidFill>
              <a:schemeClr val="tx1"/>
            </a:solidFill>
          </a:ln>
        </c:spPr>
        <c:crossAx val="95144192"/>
        <c:crosses val="autoZero"/>
        <c:crossBetween val="between"/>
        <c:minorUnit val="5.000000000000001E-2"/>
      </c:valAx>
      <c:spPr>
        <a:noFill/>
        <a:ln>
          <a:solidFill>
            <a:schemeClr val="tx1"/>
          </a:solidFill>
        </a:ln>
      </c:spPr>
    </c:plotArea>
    <c:legend>
      <c:legendPos val="r"/>
      <c:layout>
        <c:manualLayout>
          <c:xMode val="edge"/>
          <c:yMode val="edge"/>
          <c:x val="0.73099237630853242"/>
          <c:y val="0.12714286147439752"/>
          <c:w val="0.23090427024897514"/>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506582740610393"/>
          <c:w val="0.8661362333747884"/>
          <c:h val="0.48852943976747637"/>
        </c:manualLayout>
      </c:layout>
      <c:lineChart>
        <c:grouping val="standard"/>
        <c:varyColors val="0"/>
        <c:ser>
          <c:idx val="0"/>
          <c:order val="0"/>
          <c:tx>
            <c:strRef>
              <c:f>'Graph Data'!$F$38</c:f>
              <c:strCache>
                <c:ptCount val="1"/>
                <c:pt idx="0">
                  <c:v>2011/12-2012/13*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9.5076917658000006</c:v>
                </c:pt>
                <c:pt idx="1">
                  <c:v>11.997445280000001</c:v>
                </c:pt>
                <c:pt idx="2">
                  <c:v>11.492620618</c:v>
                </c:pt>
                <c:pt idx="3">
                  <c:v>10.638337611000001</c:v>
                </c:pt>
                <c:pt idx="4">
                  <c:v>13.241003539999999</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2016/17-2017/18* (a)</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9.5367327157999995</c:v>
                </c:pt>
                <c:pt idx="1">
                  <c:v>11.57279922</c:v>
                </c:pt>
                <c:pt idx="2">
                  <c:v>13.095030563</c:v>
                </c:pt>
                <c:pt idx="3">
                  <c:v>11.498999914000001</c:v>
                </c:pt>
                <c:pt idx="4">
                  <c:v>14.320194958</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2021/22-2022/23* (b)</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10.983672969000001</c:v>
                </c:pt>
                <c:pt idx="1">
                  <c:v>8.9466375796000008</c:v>
                </c:pt>
                <c:pt idx="2">
                  <c:v>11.164083099999999</c:v>
                </c:pt>
                <c:pt idx="3">
                  <c:v>9.6095154826000009</c:v>
                </c:pt>
                <c:pt idx="4">
                  <c:v>13.339149755999999</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30"/>
        </c:scaling>
        <c:delete val="0"/>
        <c:axPos val="l"/>
        <c:numFmt formatCode="#,##0" sourceLinked="0"/>
        <c:majorTickMark val="out"/>
        <c:minorTickMark val="none"/>
        <c:tickLblPos val="nextTo"/>
        <c:spPr>
          <a:ln>
            <a:solidFill>
              <a:schemeClr val="tx1"/>
            </a:solidFill>
          </a:ln>
        </c:spPr>
        <c:crossAx val="27073536"/>
        <c:crosses val="autoZero"/>
        <c:crossBetween val="between"/>
        <c:majorUnit val="5"/>
        <c:minorUnit val="5.000000000000001E-2"/>
      </c:valAx>
      <c:spPr>
        <a:ln>
          <a:solidFill>
            <a:schemeClr val="tx1"/>
          </a:solidFill>
        </a:ln>
      </c:spPr>
    </c:plotArea>
    <c:legend>
      <c:legendPos val="r"/>
      <c:layout>
        <c:manualLayout>
          <c:xMode val="edge"/>
          <c:yMode val="edge"/>
          <c:x val="0.64371240377249495"/>
          <c:y val="0.17409888681041941"/>
          <c:w val="0.30785219580805984"/>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811373207147909"/>
          <c:w val="0.8661362333747884"/>
          <c:h val="0.48242884802226882"/>
        </c:manualLayout>
      </c:layout>
      <c:lineChart>
        <c:grouping val="standard"/>
        <c:varyColors val="0"/>
        <c:ser>
          <c:idx val="0"/>
          <c:order val="0"/>
          <c:tx>
            <c:strRef>
              <c:f>'Graph Data'!$F$39</c:f>
              <c:strCache>
                <c:ptCount val="1"/>
                <c:pt idx="0">
                  <c:v>2011/12-2012/13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16.447549193</c:v>
                </c:pt>
                <c:pt idx="1">
                  <c:v>15.524762815000001</c:v>
                </c:pt>
                <c:pt idx="2">
                  <c:v>14.788339145</c:v>
                </c:pt>
                <c:pt idx="3">
                  <c:v>15.217650672</c:v>
                </c:pt>
                <c:pt idx="4">
                  <c:v>15.363606976</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2016/17-2017/18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16.823202343999998</c:v>
                </c:pt>
                <c:pt idx="1">
                  <c:v>17.587789631</c:v>
                </c:pt>
                <c:pt idx="2">
                  <c:v>17.042328093999998</c:v>
                </c:pt>
                <c:pt idx="3">
                  <c:v>16.996035534000001</c:v>
                </c:pt>
                <c:pt idx="4">
                  <c:v>15.834691786</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2021/22-2022/23*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15.623334647</c:v>
                </c:pt>
                <c:pt idx="1">
                  <c:v>16.716790716999999</c:v>
                </c:pt>
                <c:pt idx="2">
                  <c:v>16.44574381</c:v>
                </c:pt>
                <c:pt idx="3">
                  <c:v>14.995486826</c:v>
                </c:pt>
                <c:pt idx="4">
                  <c:v>15.163725422000001</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30"/>
        </c:scaling>
        <c:delete val="0"/>
        <c:axPos val="l"/>
        <c:numFmt formatCode="#,##0" sourceLinked="0"/>
        <c:majorTickMark val="out"/>
        <c:minorTickMark val="none"/>
        <c:tickLblPos val="nextTo"/>
        <c:spPr>
          <a:ln>
            <a:solidFill>
              <a:schemeClr val="tx1"/>
            </a:solidFill>
          </a:ln>
        </c:spPr>
        <c:crossAx val="27073536"/>
        <c:crosses val="autoZero"/>
        <c:crossBetween val="between"/>
        <c:majorUnit val="5"/>
        <c:minorUnit val="5.000000000000001E-2"/>
      </c:valAx>
      <c:spPr>
        <a:ln>
          <a:solidFill>
            <a:schemeClr val="tx1"/>
          </a:solidFill>
        </a:ln>
      </c:spPr>
    </c:plotArea>
    <c:legend>
      <c:legendPos val="r"/>
      <c:layout>
        <c:manualLayout>
          <c:xMode val="edge"/>
          <c:yMode val="edge"/>
          <c:x val="0.67485981865903122"/>
          <c:y val="0.1787566725167539"/>
          <c:w val="0.26797978751459889"/>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asthma prevalence by Manitoba health region for the years 2011/12-2012/13, 2016/17-2017/18, and 2021/22-2022/23. Values represent the age- and sex-adjusted percent of residents aged 5-19.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0.09013</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6477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CA" sz="1200" b="1" baseline="0">
              <a:effectLst/>
              <a:latin typeface="Arial" panose="020B0604020202020204" pitchFamily="34" charset="0"/>
              <a:ea typeface="+mn-ea"/>
              <a:cs typeface="Arial" panose="020B0604020202020204" pitchFamily="34" charset="0"/>
            </a:rPr>
            <a:t>Figure 9.25: Asthma Prevalence by Health Region, 2011/12-2012/13, 2016/17-2017/18, and 2021/22-2022/23 </a:t>
          </a:r>
          <a:endParaRPr lang="en-US" sz="1200">
            <a:effectLst/>
            <a:latin typeface="Arial" panose="020B0604020202020204" pitchFamily="34" charset="0"/>
            <a:cs typeface="Arial" panose="020B0604020202020204" pitchFamily="34" charset="0"/>
          </a:endParaRPr>
        </a:p>
        <a:p xmlns:a="http://schemas.openxmlformats.org/drawingml/2006/main">
          <a:r>
            <a:rPr lang="en-CA" sz="1200" b="0" baseline="0">
              <a:effectLst/>
              <a:latin typeface="Arial" panose="020B0604020202020204" pitchFamily="34" charset="0"/>
              <a:ea typeface="+mn-ea"/>
              <a:cs typeface="Arial" panose="020B0604020202020204" pitchFamily="34" charset="0"/>
            </a:rPr>
            <a:t>Age- and sex-adusted percent of residents (age 5-19)</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asthma prevalence by rural income quintile, 2011/12-2012/13, 2016/17-2017/18, and 2021/22-2022/23, based on the age-and sex- adjusted annual percent among residents aged 5-19.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0.13996</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57912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kumimoji="0" lang="en-CA"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Asthma</a:t>
          </a:r>
          <a:r>
            <a:rPr lang="en-CA" sz="1200" b="1" baseline="0">
              <a:effectLst/>
              <a:latin typeface="Arial" panose="020B0604020202020204" pitchFamily="34" charset="0"/>
              <a:ea typeface="+mn-ea"/>
              <a:cs typeface="Arial" panose="020B0604020202020204" pitchFamily="34" charset="0"/>
            </a:rPr>
            <a:t> Prevalence by Rural Income Quintile, 2011/12-2012/13, 2016/17-2017/18, and 2021/22-2022/23 </a:t>
          </a:r>
          <a:endParaRPr lang="en-US" sz="1200">
            <a:effectLst/>
            <a:latin typeface="Arial" panose="020B0604020202020204" pitchFamily="34" charset="0"/>
            <a:cs typeface="Arial" panose="020B0604020202020204" pitchFamily="34" charset="0"/>
          </a:endParaRPr>
        </a:p>
        <a:p xmlns:a="http://schemas.openxmlformats.org/drawingml/2006/main">
          <a:r>
            <a:rPr lang="en-CA" sz="1200" b="0" baseline="0">
              <a:effectLst/>
              <a:latin typeface="Arial" panose="020B0604020202020204" pitchFamily="34" charset="0"/>
              <a:ea typeface="+mn-ea"/>
              <a:cs typeface="Arial" panose="020B0604020202020204" pitchFamily="34" charset="0"/>
            </a:rPr>
            <a:t>Age- and sex-adusted percent of residents (age 5-19)</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asthma prevalence by urban income quintile, 2011/12-2012/13, 2016/17-2017/18, and 2021/22-2022/23, based on the age-and sex- adjusted annual percent among residents aged 5-19.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0.14917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61722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kumimoji="0" lang="en-CA"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Asthma Prevalence </a:t>
          </a:r>
          <a:r>
            <a:rPr lang="en-CA" sz="1200" b="1" baseline="0">
              <a:effectLst/>
              <a:latin typeface="Arial" panose="020B0604020202020204" pitchFamily="34" charset="0"/>
              <a:ea typeface="+mn-ea"/>
              <a:cs typeface="Arial" panose="020B0604020202020204" pitchFamily="34" charset="0"/>
            </a:rPr>
            <a:t>by Urban Income Quintile, 2011/12-2012/13, 2016/17-2017/18, and 2021/22-2022/23 </a:t>
          </a:r>
          <a:endParaRPr lang="en-US" sz="1200">
            <a:effectLst/>
            <a:latin typeface="Arial" panose="020B0604020202020204" pitchFamily="34" charset="0"/>
            <a:cs typeface="Arial" panose="020B0604020202020204" pitchFamily="34" charset="0"/>
          </a:endParaRPr>
        </a:p>
        <a:p xmlns:a="http://schemas.openxmlformats.org/drawingml/2006/main">
          <a:r>
            <a:rPr lang="en-CA" sz="1200" b="0" baseline="0">
              <a:effectLst/>
              <a:latin typeface="Arial" panose="020B0604020202020204" pitchFamily="34" charset="0"/>
              <a:ea typeface="+mn-ea"/>
              <a:cs typeface="Arial" panose="020B0604020202020204" pitchFamily="34" charset="0"/>
            </a:rPr>
            <a:t>Age- and sex-adusted percent of residents (age 5-19)</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1/12-2012/13)" dataDxfId="99"/>
    <tableColumn id="3" xr3:uid="{E609746C-577D-448D-A2D5-107C5EC3FC4F}" name="Crude Percent  _x000a_(2011/12-2012/13)" dataDxfId="98"/>
    <tableColumn id="9" xr3:uid="{E533163E-0B38-4D72-A5E4-7C9E8DE92DB0}" name="Adjusted Percent _x000a_(2011/12-2012/13)" dataDxfId="97"/>
    <tableColumn id="4" xr3:uid="{E905B87B-6CF6-472D-A463-4DD4DF0F4579}" name="Count _x000a_(2016/17-2017/18)" dataDxfId="96"/>
    <tableColumn id="5" xr3:uid="{42AC696E-0C0F-41CD-87FE-48FEB719A977}" name="Crude Percent _x000a_(2016/17-2017/18)" dataDxfId="95"/>
    <tableColumn id="10" xr3:uid="{9B6946B1-8EB7-4F82-B7C6-45A6E18E0B8E}" name="Adjusted Percent _x000a_(2016/17-2017/18)" dataDxfId="94"/>
    <tableColumn id="6" xr3:uid="{98A3EF03-EBD3-4B5B-968D-B7D8D08DA0B7}" name="Count _x000a_(2021/22-2022/23)" dataDxfId="93"/>
    <tableColumn id="7" xr3:uid="{207C225F-DEFE-422A-B44A-EF5A1D5B5E9B}" name="Crude Percent _x000a_(2021/22-2022/23)" dataDxfId="92"/>
    <tableColumn id="12" xr3:uid="{99B711D0-E2B7-4818-8B64-BF6600B64A94}" name="Adjusted Percent _x000a_(2021/22-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Community Area" dataDxfId="87"/>
    <tableColumn id="2" xr3:uid="{F5CE2107-3ABF-4A5E-AE61-0FE7D317DBE0}" name="Count _x000a_(2011/12-2012/13)" dataDxfId="86"/>
    <tableColumn id="3" xr3:uid="{6986163F-37F9-4C51-B8BF-49EF97C8AA8E}" name="Crude Percent  _x000a_(2011/12-2012/13)" dataDxfId="85"/>
    <tableColumn id="8" xr3:uid="{E1FE3E8A-F8CF-4F43-A07A-29CA47C07498}" name="Adjusted Percent _x000a_(2011/12-2012/13)" dataDxfId="84" dataCellStyle="Data - percent"/>
    <tableColumn id="4" xr3:uid="{17D3DE66-4D16-4579-9390-FCE7DFAD63F4}" name="Count _x000a_(2016/17-2017/18)" dataDxfId="83" dataCellStyle="Data - counts"/>
    <tableColumn id="5" xr3:uid="{CB9FD7DB-67DB-469A-B19C-D7838272F54A}" name="Crude Percent _x000a_(2016/17-2017/18)" dataDxfId="82"/>
    <tableColumn id="9" xr3:uid="{13A8AFE8-2E00-4BDF-B370-B87F79D187D2}" name="Adjusted Percent _x000a_(2016/17-2017/18)" dataDxfId="81" dataCellStyle="Data - percent"/>
    <tableColumn id="6" xr3:uid="{DE6F0234-9AFC-4F7C-B44E-7E3EF1DFD886}" name="Count _x000a_(2021/22-2022/23)" dataDxfId="80" dataCellStyle="Data - counts"/>
    <tableColumn id="7" xr3:uid="{DEF3260F-6C20-44F1-A215-7DE7E706528E}" name="Crude Percent _x000a_(2021/22-2022/23)" dataDxfId="79" dataCellStyle="Data - percent"/>
    <tableColumn id="10" xr3:uid="{FD57EE1E-18E1-452C-A821-2E362C658130}" name="Adjusted Percent _x000a_(2021/22-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Neighborhood Cluster" dataDxfId="74"/>
    <tableColumn id="2" xr3:uid="{6FB7B7CC-1568-4FBA-8C8A-C3673B0E71C4}" name="Count _x000a_(2011/12-2012/13)" dataDxfId="73"/>
    <tableColumn id="3" xr3:uid="{799AD68C-F0F9-49AB-810E-8A8E76B68BB8}" name="Crude Percent  _x000a_(2011/12-2012/13)" dataDxfId="72"/>
    <tableColumn id="8" xr3:uid="{0C919304-67A1-4AA3-8103-645F25F7CD26}" name="Adjusted Percent _x000a_(2011/12-2012/13)" dataDxfId="71" dataCellStyle="Data - percent"/>
    <tableColumn id="4" xr3:uid="{9B3EB30E-4811-4C2F-87EE-547A53BB9DF3}" name="Count _x000a_(2016/17-2017/18)" dataDxfId="70" dataCellStyle="Data - counts"/>
    <tableColumn id="5" xr3:uid="{0F12AD61-6D7D-4366-8714-6875C0A34F39}" name="Crude Percent _x000a_(2016/17-2017/18)" dataDxfId="69"/>
    <tableColumn id="9" xr3:uid="{2605FB17-AA4C-4FAA-83FA-01A01B6C0FC0}" name="Adjusted Percent _x000a_(2016/17-2017/18)" dataDxfId="68" dataCellStyle="Data - percent"/>
    <tableColumn id="6" xr3:uid="{43E0FA13-9B54-44D6-B201-10E3B3EA5D72}" name="Count _x000a_(2021/22-2022/23)" dataDxfId="67" dataCellStyle="Data - counts"/>
    <tableColumn id="7" xr3:uid="{C517B006-E5E4-45CE-8275-34DFC91A1A27}" name="Crude Percent _x000a_(2021/22-2022/23)" dataDxfId="66" dataCellStyle="Data - percent"/>
    <tableColumn id="10" xr3:uid="{B737B69A-8423-4615-A441-837880882BBA}" name="Adjusted Percent _x000a_(2021/22-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District" dataDxfId="61"/>
    <tableColumn id="2" xr3:uid="{2C3FE038-D845-4E55-81E9-9689AAFF2A87}" name="Count _x000a_(2011/12-2012/13)" dataDxfId="60"/>
    <tableColumn id="3" xr3:uid="{BA0D3DA2-FE1B-492A-B643-3CFEFEDAF728}" name="Crude Percent  _x000a_(2011/12-2012/13)" dataDxfId="59"/>
    <tableColumn id="8" xr3:uid="{CFB65243-E5B2-44C6-8D0C-FB9438A58613}" name="Adjusted Percent _x000a_(2011/12-2012/13)" dataDxfId="58"/>
    <tableColumn id="4" xr3:uid="{65A87695-A081-48FE-8DE3-008DDF3ABE7B}" name="Count _x000a_(2016/17-2017/18)" dataDxfId="57"/>
    <tableColumn id="5" xr3:uid="{94433568-4669-42E6-80A7-30B3ED87FD6E}" name="Crude Percent _x000a_(2016/17-2017/18)" dataDxfId="56"/>
    <tableColumn id="9" xr3:uid="{3F299B8B-FCEB-4979-A7AE-BD2BD5C89E3E}" name="Adjusted Percent _x000a_(2016/17-2017/18)" dataDxfId="55"/>
    <tableColumn id="6" xr3:uid="{F9BAEEB1-906A-4FDA-B891-D116C64ECB71}" name="Count _x000a_(2021/22-2022/23)" dataDxfId="54"/>
    <tableColumn id="7" xr3:uid="{0CF98AB4-2418-42C1-BA44-73FF78F5589D}" name="Crude Percent _x000a_(2021/22-2022/23)" dataDxfId="53"/>
    <tableColumn id="10" xr3:uid="{9C6E716E-CAD9-42C6-B721-1B82BF58347E}" name="Adjusted Percent _x000a_(2021/22-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District" dataDxfId="48"/>
    <tableColumn id="2" xr3:uid="{D577F4E8-AFD3-4919-A21A-04C97EBB4CD7}" name="Count _x000a_(2011/12-2012/13)" dataDxfId="47"/>
    <tableColumn id="3" xr3:uid="{E7B9AA8C-BAA1-45C8-B8D1-E513DF08F7CD}" name="Crude Percent  _x000a_(2011/12-2012/13)" dataDxfId="46"/>
    <tableColumn id="8" xr3:uid="{5833F9F7-6CE0-4C5D-9C27-545F1A6F2CD5}" name="Adjusted Percent _x000a_(2011/12-2012/13)" dataDxfId="45"/>
    <tableColumn id="4" xr3:uid="{AA22EA7D-5DC0-4F3A-8ECA-5325860C71C2}" name="Count _x000a_(2016/17-2017/18)" dataDxfId="44"/>
    <tableColumn id="5" xr3:uid="{8961EBF3-9061-40CF-8EED-1A80E878AA94}" name="Crude Percent _x000a_(2016/17-2017/18)" dataDxfId="43"/>
    <tableColumn id="9" xr3:uid="{670C5F53-3547-4206-A3B4-00F4526F41EF}" name="Adjusted Percent _x000a_(2016/17-2017/18)" dataDxfId="42"/>
    <tableColumn id="6" xr3:uid="{5AE41F3B-C96C-4164-9A3A-D1DA1E86C419}" name="Count _x000a_(2021/22-2022/23)" dataDxfId="41"/>
    <tableColumn id="7" xr3:uid="{CC94DDF7-9E48-4746-955D-E442C96C3982}" name="Crude Percent _x000a_(2021/22-2022/23)" dataDxfId="40"/>
    <tableColumn id="10" xr3:uid="{1DCF345B-E210-451E-A2D4-F32F96B5D28A}" name="Adjusted Percent _x000a_(2021/22-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District" dataDxfId="35"/>
    <tableColumn id="2" xr3:uid="{0C48451A-9843-46CF-881D-DCD2932FAB8E}" name="Count _x000a_(2011/12-2012/13)" dataDxfId="34"/>
    <tableColumn id="3" xr3:uid="{26BCE2F9-001A-4F33-B3FE-6D6410B9F6A9}" name="Crude Percent  _x000a_(2011/12-2012/13)" dataDxfId="33"/>
    <tableColumn id="8" xr3:uid="{78EE06CD-91BE-4824-9F4D-66929B7D5852}" name="Adjusted Percent _x000a_(2011/12-2012/13)" dataDxfId="32"/>
    <tableColumn id="4" xr3:uid="{ACE4089F-A593-4169-8211-DB959B0A7642}" name="Count _x000a_(2016/17-2017/18)" dataDxfId="31"/>
    <tableColumn id="5" xr3:uid="{BBAF5251-1946-45AA-B1BE-33DD00E61DDF}" name="Crude Percent _x000a_(2016/17-2017/18)" dataDxfId="30"/>
    <tableColumn id="9" xr3:uid="{0243E1F9-2123-42A5-BB23-E877D5619A14}" name="Adjusted Percent _x000a_(2016/17-2017/18)" dataDxfId="29"/>
    <tableColumn id="6" xr3:uid="{2EBEEC92-8AF4-4122-8D62-E2CACC3843A9}" name="Count _x000a_(2021/22-2022/23)" dataDxfId="28"/>
    <tableColumn id="7" xr3:uid="{EE37DAC4-2A3A-4DD3-9407-19801A4F6813}" name="Crude Percent _x000a_(2021/22-2022/23)" dataDxfId="27"/>
    <tableColumn id="10" xr3:uid="{E85AC16D-EACE-461E-8B26-B1F5656F1FD6}" name="Adjusted Percent _x000a_(2021/22-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District" dataDxfId="22"/>
    <tableColumn id="2" xr3:uid="{71437E27-5219-4322-8B51-D5994C0FEE0A}" name="Count _x000a_(2011/12-2012/13)" dataDxfId="21"/>
    <tableColumn id="3" xr3:uid="{054969E8-9BFF-44EA-9AC6-6F628BFD315E}" name="Crude Percent  _x000a_(2011/12-2012/13)" dataDxfId="20"/>
    <tableColumn id="8" xr3:uid="{D76499AF-A597-492A-91E1-B9288188753A}" name="Adjusted Percent _x000a_(2011/12-2012/13)" dataDxfId="19"/>
    <tableColumn id="4" xr3:uid="{82B9FAD0-A182-4979-A453-ABA4A726790B}" name="Count _x000a_(2016/17-2017/18)" dataDxfId="18"/>
    <tableColumn id="5" xr3:uid="{112A539F-2360-4C14-A71A-5D32AF2F734D}" name="Crude Percent _x000a_(2016/17-2017/18)" dataDxfId="17"/>
    <tableColumn id="9" xr3:uid="{7A0D3EB2-8D1A-44C5-A259-DABF8E4C74B0}" name="Adjusted Percent _x000a_(2016/17-2017/18)" dataDxfId="16"/>
    <tableColumn id="6" xr3:uid="{FB9C8903-1AC8-4A75-8E6F-8F2F08F49C57}" name="Count _x000a_(2021/22-2022/23)" dataDxfId="15"/>
    <tableColumn id="7" xr3:uid="{290570BD-3038-4C7F-AC18-9BCCFD7BFA28}" name="Crude Percent _x000a_(2021/22-2022/23)" dataDxfId="14"/>
    <tableColumn id="10" xr3:uid="{926D0B2F-0520-4633-993E-B9FF02B30FFE}" name="Adjusted Percent _x000a_(2021/22-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_x000a_Percent (2011/12-2012/13)" dataDxfId="8" dataCellStyle="Data - percent"/>
    <tableColumn id="3" xr3:uid="{25DBBBAA-19F0-44AB-A7A3-E2C9680F4E3D}" name="Adjusted _x000a_Percent (2016/17-2017/18)" dataDxfId="7" dataCellStyle="Data - percent"/>
    <tableColumn id="4" xr3:uid="{B1A4B07F-07FA-4054-9241-0E968E724E9B}" name="Adjusted _x000a_Percent (2021/22-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0494588-623E-4101-89F3-ABB71B0A763D}" name="Table919331221303948664" displayName="Table919331221303948664" ref="A2:B12" totalsRowShown="0" headerRowDxfId="5" dataDxfId="3" headerRowBorderDxfId="4">
  <tableColumns count="2">
    <tableColumn id="1" xr3:uid="{3F3321C9-6C8D-4179-A3B9-45E44AA9EFB1}" name="Statistical Tests" dataDxfId="2"/>
    <tableColumn id="2" xr3:uid="{12E9A4B0-DC93-408F-810A-3DB64E9F1F73}"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8" s="56" customFormat="1" ht="18.899999999999999" customHeight="1" x14ac:dyDescent="0.3">
      <c r="A1" s="115" t="s">
        <v>468</v>
      </c>
      <c r="B1" s="55"/>
      <c r="C1" s="55"/>
      <c r="D1" s="55"/>
      <c r="E1" s="55"/>
      <c r="F1" s="55"/>
      <c r="G1" s="55"/>
      <c r="H1" s="55"/>
      <c r="I1" s="55"/>
      <c r="J1" s="55"/>
      <c r="K1" s="55"/>
      <c r="L1" s="55"/>
    </row>
    <row r="2" spans="1:18" s="56" customFormat="1" ht="18.899999999999999" customHeight="1" x14ac:dyDescent="0.3">
      <c r="A2" s="1" t="s">
        <v>449</v>
      </c>
      <c r="B2" s="57"/>
      <c r="C2" s="57"/>
      <c r="D2" s="57"/>
      <c r="E2" s="57"/>
      <c r="F2" s="57"/>
      <c r="G2" s="57"/>
      <c r="H2" s="57"/>
      <c r="I2" s="57"/>
      <c r="J2" s="57"/>
      <c r="K2" s="55"/>
      <c r="L2" s="55"/>
    </row>
    <row r="3" spans="1:18" s="60" customFormat="1" ht="54" customHeight="1" x14ac:dyDescent="0.3">
      <c r="A3" s="118" t="s">
        <v>467</v>
      </c>
      <c r="B3" s="58" t="s">
        <v>455</v>
      </c>
      <c r="C3" s="58" t="s">
        <v>457</v>
      </c>
      <c r="D3" s="58" t="s">
        <v>456</v>
      </c>
      <c r="E3" s="58" t="s">
        <v>458</v>
      </c>
      <c r="F3" s="58" t="s">
        <v>459</v>
      </c>
      <c r="G3" s="58" t="s">
        <v>460</v>
      </c>
      <c r="H3" s="58" t="s">
        <v>461</v>
      </c>
      <c r="I3" s="58" t="s">
        <v>462</v>
      </c>
      <c r="J3" s="59" t="s">
        <v>463</v>
      </c>
      <c r="Q3" s="61"/>
      <c r="R3" s="61"/>
    </row>
    <row r="4" spans="1:18" s="56" customFormat="1" ht="18.899999999999999" customHeight="1" x14ac:dyDescent="0.3">
      <c r="A4" s="62" t="s">
        <v>174</v>
      </c>
      <c r="B4" s="63">
        <v>4392</v>
      </c>
      <c r="C4" s="64">
        <v>10.298014021</v>
      </c>
      <c r="D4" s="64">
        <v>10.382120169</v>
      </c>
      <c r="E4" s="63">
        <v>4998</v>
      </c>
      <c r="F4" s="64">
        <v>10.985098246</v>
      </c>
      <c r="G4" s="64">
        <v>11.091159826</v>
      </c>
      <c r="H4" s="63">
        <v>5116</v>
      </c>
      <c r="I4" s="64">
        <v>9.9719320131</v>
      </c>
      <c r="J4" s="65">
        <v>10.002084333000001</v>
      </c>
    </row>
    <row r="5" spans="1:18" s="56" customFormat="1" ht="18.899999999999999" customHeight="1" x14ac:dyDescent="0.3">
      <c r="A5" s="62" t="s">
        <v>169</v>
      </c>
      <c r="B5" s="63">
        <v>19496</v>
      </c>
      <c r="C5" s="64">
        <v>15.331262533</v>
      </c>
      <c r="D5" s="64">
        <v>15.496561347</v>
      </c>
      <c r="E5" s="63">
        <v>21952</v>
      </c>
      <c r="F5" s="64">
        <v>16.410501763999999</v>
      </c>
      <c r="G5" s="64">
        <v>16.548345803</v>
      </c>
      <c r="H5" s="63">
        <v>21089</v>
      </c>
      <c r="I5" s="64">
        <v>15.462957532000001</v>
      </c>
      <c r="J5" s="65">
        <v>15.424255117</v>
      </c>
    </row>
    <row r="6" spans="1:18" s="56" customFormat="1" ht="18.899999999999999" customHeight="1" x14ac:dyDescent="0.3">
      <c r="A6" s="62" t="s">
        <v>49</v>
      </c>
      <c r="B6" s="63">
        <v>3282</v>
      </c>
      <c r="C6" s="64">
        <v>13.682411306000001</v>
      </c>
      <c r="D6" s="64">
        <v>13.924073008000001</v>
      </c>
      <c r="E6" s="63">
        <v>3496</v>
      </c>
      <c r="F6" s="64">
        <v>15.247732031</v>
      </c>
      <c r="G6" s="64">
        <v>15.494872889</v>
      </c>
      <c r="H6" s="63">
        <v>3313</v>
      </c>
      <c r="I6" s="64">
        <v>13.573974679000001</v>
      </c>
      <c r="J6" s="65">
        <v>13.648265309999999</v>
      </c>
    </row>
    <row r="7" spans="1:18" s="56" customFormat="1" ht="18.899999999999999" customHeight="1" x14ac:dyDescent="0.3">
      <c r="A7" s="62" t="s">
        <v>172</v>
      </c>
      <c r="B7" s="63">
        <v>4352</v>
      </c>
      <c r="C7" s="64">
        <v>14.07366685</v>
      </c>
      <c r="D7" s="64">
        <v>14.157106309</v>
      </c>
      <c r="E7" s="63">
        <v>5292</v>
      </c>
      <c r="F7" s="64">
        <v>16.589341693000001</v>
      </c>
      <c r="G7" s="64">
        <v>16.632567633000001</v>
      </c>
      <c r="H7" s="63">
        <v>5318</v>
      </c>
      <c r="I7" s="64">
        <v>15.743975368999999</v>
      </c>
      <c r="J7" s="65">
        <v>15.726193996999999</v>
      </c>
    </row>
    <row r="8" spans="1:18" s="56" customFormat="1" ht="18.899999999999999" customHeight="1" x14ac:dyDescent="0.3">
      <c r="A8" s="62" t="s">
        <v>170</v>
      </c>
      <c r="B8" s="63">
        <v>1592</v>
      </c>
      <c r="C8" s="64">
        <v>7.7616888498999996</v>
      </c>
      <c r="D8" s="64">
        <v>7.7252637351000004</v>
      </c>
      <c r="E8" s="63">
        <v>1516</v>
      </c>
      <c r="F8" s="64">
        <v>7.1831319592999998</v>
      </c>
      <c r="G8" s="64">
        <v>7.1841119621000002</v>
      </c>
      <c r="H8" s="63">
        <v>1437</v>
      </c>
      <c r="I8" s="64">
        <v>6.7623529411999996</v>
      </c>
      <c r="J8" s="65">
        <v>6.7586676563000001</v>
      </c>
      <c r="Q8" s="66"/>
    </row>
    <row r="9" spans="1:18" s="56" customFormat="1" ht="18.899999999999999" customHeight="1" x14ac:dyDescent="0.3">
      <c r="A9" s="67" t="s">
        <v>29</v>
      </c>
      <c r="B9" s="68">
        <v>33673</v>
      </c>
      <c r="C9" s="69">
        <v>13.543363458</v>
      </c>
      <c r="D9" s="69">
        <v>13.657055338999999</v>
      </c>
      <c r="E9" s="68">
        <v>37789</v>
      </c>
      <c r="F9" s="69">
        <v>14.641678161</v>
      </c>
      <c r="G9" s="69">
        <v>14.775100223999999</v>
      </c>
      <c r="H9" s="68">
        <v>36611</v>
      </c>
      <c r="I9" s="69">
        <v>13.593563190999999</v>
      </c>
      <c r="J9" s="70">
        <v>13.593563190999999</v>
      </c>
    </row>
    <row r="10" spans="1:18" ht="18.899999999999999" customHeight="1" x14ac:dyDescent="0.25">
      <c r="A10" s="71" t="s">
        <v>417</v>
      </c>
    </row>
    <row r="11" spans="1:18" x14ac:dyDescent="0.25">
      <c r="B11" s="73"/>
      <c r="H11" s="73"/>
    </row>
    <row r="12" spans="1:18" x14ac:dyDescent="0.25">
      <c r="A12" s="114" t="s">
        <v>464</v>
      </c>
      <c r="B12" s="74"/>
      <c r="C12" s="74"/>
      <c r="D12" s="74"/>
      <c r="E12" s="74"/>
      <c r="F12" s="74"/>
      <c r="G12" s="74"/>
      <c r="H12" s="74"/>
      <c r="I12" s="74"/>
      <c r="J12" s="74"/>
    </row>
    <row r="13" spans="1:18" x14ac:dyDescent="0.25">
      <c r="B13" s="73"/>
      <c r="H13" s="73"/>
    </row>
    <row r="14" spans="1:18" ht="15.6" x14ac:dyDescent="0.3">
      <c r="A14" s="116" t="s">
        <v>465</v>
      </c>
      <c r="B14" s="73"/>
      <c r="H14" s="73"/>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H15" sqref="H15"/>
    </sheetView>
  </sheetViews>
  <sheetFormatPr defaultRowHeight="14.4" x14ac:dyDescent="0.3"/>
  <cols>
    <col min="1" max="1" width="5.88671875" customWidth="1"/>
    <col min="2" max="2" width="25.5546875" style="27" customWidth="1"/>
    <col min="4" max="4" width="11.88671875" style="28" bestFit="1" customWidth="1"/>
    <col min="5" max="5" width="31.6640625" style="27" customWidth="1"/>
    <col min="6" max="6" width="15.88671875" style="97" customWidth="1"/>
    <col min="7" max="7" width="23.109375" style="97" customWidth="1"/>
    <col min="8" max="8" width="17.33203125" style="97" customWidth="1"/>
    <col min="9" max="10" width="11.44140625" style="12" customWidth="1"/>
    <col min="11" max="11" width="15.109375" style="12" customWidth="1"/>
    <col min="12" max="12" width="2.5546875" style="12" customWidth="1"/>
    <col min="13" max="13" width="9.109375" style="98" bestFit="1" customWidth="1"/>
    <col min="14" max="14" width="18.5546875" style="44"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Age &amp; Sex Adjusted Average 2-Year Asthma Prevalence by Regions, 2011/12-2012/13, 2016/17-2017/18 &amp; 2021/22-2022/23 (ref), per 100 (age 5-19)</v>
      </c>
    </row>
    <row r="3" spans="1:34" x14ac:dyDescent="0.3">
      <c r="B3" s="27" t="str">
        <f>'Raw Data'!B6</f>
        <v xml:space="preserve">date:  November 28, 2024 </v>
      </c>
    </row>
    <row r="4" spans="1:34" x14ac:dyDescent="0.3">
      <c r="AD4"/>
      <c r="AE4"/>
    </row>
    <row r="5" spans="1:34" s="3" customFormat="1" x14ac:dyDescent="0.3">
      <c r="A5" s="3" t="s">
        <v>237</v>
      </c>
      <c r="B5" s="2" t="s">
        <v>179</v>
      </c>
      <c r="C5" s="3" t="s">
        <v>129</v>
      </c>
      <c r="D5" s="26" t="s">
        <v>392</v>
      </c>
      <c r="E5" s="2" t="s">
        <v>393</v>
      </c>
      <c r="F5" s="7" t="s">
        <v>430</v>
      </c>
      <c r="G5" s="7" t="s">
        <v>431</v>
      </c>
      <c r="H5" s="7" t="s">
        <v>432</v>
      </c>
      <c r="I5" s="13"/>
      <c r="J5" s="15" t="s">
        <v>265</v>
      </c>
      <c r="K5" s="44"/>
    </row>
    <row r="6" spans="1:34" x14ac:dyDescent="0.3">
      <c r="A6">
        <v>6</v>
      </c>
      <c r="B6" s="27" t="s">
        <v>130</v>
      </c>
      <c r="C6" t="str">
        <f>IF('Raw Data'!BC13&lt;0,CONCATENATE("(",-1*'Raw Data'!BC13,")"),'Raw Data'!BC13)</f>
        <v>(a,b)</v>
      </c>
      <c r="D6" s="28" t="s">
        <v>48</v>
      </c>
      <c r="E6" s="27" t="str">
        <f t="shared" ref="E6:E11" si="0">CONCATENATE(B6)&amp; (C6)</f>
        <v>Manitoba (a,b)</v>
      </c>
      <c r="F6" s="12">
        <f>'Raw Data'!E13</f>
        <v>13.657055338999999</v>
      </c>
      <c r="G6" s="12">
        <f>'Raw Data'!Q13</f>
        <v>14.775100223999999</v>
      </c>
      <c r="H6" s="12">
        <f>'Raw Data'!AC13</f>
        <v>13.593563190999999</v>
      </c>
      <c r="J6" s="15">
        <v>8</v>
      </c>
      <c r="K6" s="14" t="s">
        <v>162</v>
      </c>
      <c r="L6" s="29"/>
      <c r="M6"/>
      <c r="N6" s="27"/>
      <c r="S6" s="6"/>
      <c r="T6" s="6"/>
      <c r="U6" s="6"/>
      <c r="AA6"/>
      <c r="AB6"/>
      <c r="AC6"/>
      <c r="AD6"/>
      <c r="AE6"/>
    </row>
    <row r="7" spans="1:34" x14ac:dyDescent="0.3">
      <c r="A7">
        <v>5</v>
      </c>
      <c r="B7" s="27" t="s">
        <v>170</v>
      </c>
      <c r="C7" t="str">
        <f>IF('Raw Data'!BC12&lt;0,CONCATENATE("(",-1*'Raw Data'!BC12,")"),'Raw Data'!BC12)</f>
        <v>(1,2,3)</v>
      </c>
      <c r="D7"/>
      <c r="E7" s="27" t="str">
        <f t="shared" si="0"/>
        <v>Northern Health Region (1,2,3)</v>
      </c>
      <c r="F7" s="12">
        <f>'Raw Data'!E12</f>
        <v>7.7252637351000004</v>
      </c>
      <c r="G7" s="12">
        <f>'Raw Data'!Q12</f>
        <v>7.1841119621000002</v>
      </c>
      <c r="H7" s="12">
        <f>'Raw Data'!AC12</f>
        <v>6.7586676563000001</v>
      </c>
      <c r="J7" s="15">
        <v>9</v>
      </c>
      <c r="K7" s="44" t="s">
        <v>163</v>
      </c>
      <c r="L7" s="29"/>
      <c r="M7"/>
      <c r="N7" s="27"/>
      <c r="S7" s="6"/>
      <c r="T7" s="6"/>
      <c r="U7" s="6"/>
      <c r="AA7"/>
      <c r="AB7"/>
      <c r="AC7"/>
      <c r="AD7"/>
      <c r="AE7"/>
    </row>
    <row r="8" spans="1:34" x14ac:dyDescent="0.3">
      <c r="A8">
        <v>4</v>
      </c>
      <c r="B8" s="27" t="s">
        <v>172</v>
      </c>
      <c r="C8" t="str">
        <f>IF('Raw Data'!BC11&lt;0,CONCATENATE("(",-1*'Raw Data'!BC11,")"),'Raw Data'!BC11)</f>
        <v>(2,3,a)</v>
      </c>
      <c r="D8"/>
      <c r="E8" s="27" t="str">
        <f t="shared" si="0"/>
        <v>Prairie Mountain Health (2,3,a)</v>
      </c>
      <c r="F8" s="12">
        <f>'Raw Data'!E11</f>
        <v>14.157106309</v>
      </c>
      <c r="G8" s="12">
        <f>'Raw Data'!Q11</f>
        <v>16.632567633000001</v>
      </c>
      <c r="H8" s="12">
        <f>'Raw Data'!AC11</f>
        <v>15.726193996999999</v>
      </c>
      <c r="J8" s="15">
        <v>10</v>
      </c>
      <c r="K8" s="44" t="s">
        <v>165</v>
      </c>
      <c r="L8" s="29"/>
      <c r="M8"/>
      <c r="N8" s="27"/>
      <c r="S8" s="6"/>
      <c r="T8" s="6"/>
      <c r="U8" s="6"/>
      <c r="AA8"/>
      <c r="AB8"/>
      <c r="AC8"/>
      <c r="AD8"/>
      <c r="AE8"/>
    </row>
    <row r="9" spans="1:34" x14ac:dyDescent="0.3">
      <c r="A9">
        <v>3</v>
      </c>
      <c r="B9" s="27" t="s">
        <v>171</v>
      </c>
      <c r="C9" t="str">
        <f>IF('Raw Data'!BC10&lt;0,CONCATENATE("(",-1*'Raw Data'!BC10,")"),'Raw Data'!BC10)</f>
        <v>(a,b)</v>
      </c>
      <c r="D9"/>
      <c r="E9" s="27" t="str">
        <f t="shared" si="0"/>
        <v>Interlake-Eastern RHA (a,b)</v>
      </c>
      <c r="F9" s="12">
        <f>'Raw Data'!E10</f>
        <v>13.924073008000001</v>
      </c>
      <c r="G9" s="12">
        <f>'Raw Data'!Q10</f>
        <v>15.494872889</v>
      </c>
      <c r="H9" s="12">
        <f>'Raw Data'!AC10</f>
        <v>13.648265309999999</v>
      </c>
      <c r="J9" s="15">
        <v>11</v>
      </c>
      <c r="K9" s="44" t="s">
        <v>164</v>
      </c>
      <c r="L9" s="29"/>
      <c r="M9"/>
      <c r="N9" s="27"/>
      <c r="S9" s="6"/>
      <c r="T9" s="6"/>
      <c r="U9" s="6"/>
      <c r="AA9"/>
      <c r="AB9"/>
      <c r="AC9"/>
      <c r="AD9"/>
      <c r="AE9"/>
    </row>
    <row r="10" spans="1:34" x14ac:dyDescent="0.3">
      <c r="A10">
        <v>2</v>
      </c>
      <c r="B10" s="27" t="s">
        <v>173</v>
      </c>
      <c r="C10" t="str">
        <f>IF('Raw Data'!BC9&lt;0,CONCATENATE("(",-1*'Raw Data'!BC9,")"),'Raw Data'!BC9)</f>
        <v>(1,2,3,a,b)</v>
      </c>
      <c r="D10"/>
      <c r="E10" s="27" t="str">
        <f t="shared" si="0"/>
        <v>Winnipeg RHA (1,2,3,a,b)</v>
      </c>
      <c r="F10" s="12">
        <f>'Raw Data'!E9</f>
        <v>15.496561347</v>
      </c>
      <c r="G10" s="12">
        <f>'Raw Data'!Q9</f>
        <v>16.548345803</v>
      </c>
      <c r="H10" s="12">
        <f>'Raw Data'!AC9</f>
        <v>15.424255117</v>
      </c>
      <c r="J10" s="15">
        <v>12</v>
      </c>
      <c r="K10" s="44" t="s">
        <v>166</v>
      </c>
      <c r="L10" s="29"/>
      <c r="M10"/>
      <c r="N10" s="27"/>
      <c r="S10" s="6"/>
      <c r="T10" s="6"/>
      <c r="U10" s="6"/>
      <c r="AA10"/>
      <c r="AB10"/>
      <c r="AC10"/>
      <c r="AD10"/>
      <c r="AE10"/>
    </row>
    <row r="11" spans="1:34" x14ac:dyDescent="0.3">
      <c r="A11">
        <v>1</v>
      </c>
      <c r="B11" s="27" t="s">
        <v>174</v>
      </c>
      <c r="C11" t="str">
        <f>IF('Raw Data'!BC8&lt;0,CONCATENATE("(",-1*'Raw Data'!BC8,")"),'Raw Data'!BC8)</f>
        <v>(1,2,3,b)</v>
      </c>
      <c r="D11"/>
      <c r="E11" s="27" t="str">
        <f t="shared" si="0"/>
        <v>Southern Health-Santé Sud (1,2,3,b)</v>
      </c>
      <c r="F11" s="12">
        <f>'Raw Data'!E8</f>
        <v>10.382120169</v>
      </c>
      <c r="G11" s="12">
        <f>'Raw Data'!Q8</f>
        <v>11.091159826</v>
      </c>
      <c r="H11" s="12">
        <f>'Raw Data'!AC8</f>
        <v>10.002084333000001</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Age &amp; Sex Adjusted Average 2-Year Asthma Prevalence by Income Quintile, 2011/12-2012/13, 2016/17-2017/18 &amp; 2021/22-2022/23, per 100 (age 5-19)</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November 28, 2024 </v>
      </c>
      <c r="F17"/>
      <c r="G17"/>
      <c r="H17"/>
      <c r="I17"/>
      <c r="J17" s="6"/>
      <c r="K17" s="6"/>
      <c r="L17" s="6"/>
      <c r="M17" s="6"/>
      <c r="N17" s="6" t="s">
        <v>419</v>
      </c>
      <c r="O17" s="6" t="s">
        <v>420</v>
      </c>
      <c r="P17" s="6" t="s">
        <v>421</v>
      </c>
      <c r="R17" s="29"/>
      <c r="V17"/>
      <c r="W17"/>
      <c r="X17"/>
      <c r="AF17" s="6"/>
      <c r="AG17" s="6"/>
      <c r="AH17" s="6"/>
    </row>
    <row r="18" spans="1:34" x14ac:dyDescent="0.3">
      <c r="B18"/>
      <c r="D18"/>
      <c r="E18"/>
      <c r="F18" s="6" t="s">
        <v>394</v>
      </c>
      <c r="G18" s="6" t="s">
        <v>395</v>
      </c>
      <c r="H18" s="6" t="s">
        <v>396</v>
      </c>
      <c r="I18"/>
      <c r="J18" s="6"/>
      <c r="K18" s="6"/>
      <c r="L18" s="6"/>
      <c r="M18" s="6"/>
      <c r="N18" s="37" t="s">
        <v>418</v>
      </c>
      <c r="O18" s="6"/>
      <c r="Q18" s="3"/>
      <c r="R18" s="29"/>
      <c r="V18"/>
      <c r="W18"/>
      <c r="X18"/>
      <c r="AF18" s="6"/>
      <c r="AG18" s="6"/>
      <c r="AH18" s="6"/>
    </row>
    <row r="19" spans="1:34" x14ac:dyDescent="0.3">
      <c r="B19" s="3" t="s">
        <v>30</v>
      </c>
      <c r="C19" s="3" t="s">
        <v>411</v>
      </c>
      <c r="D19" s="26" t="s">
        <v>392</v>
      </c>
      <c r="E19" s="2" t="s">
        <v>393</v>
      </c>
      <c r="F19" s="7" t="s">
        <v>430</v>
      </c>
      <c r="G19" s="7" t="s">
        <v>431</v>
      </c>
      <c r="H19" s="7" t="s">
        <v>432</v>
      </c>
      <c r="I19" s="7"/>
      <c r="J19" s="15" t="s">
        <v>265</v>
      </c>
      <c r="K19" s="44"/>
      <c r="L19" s="7"/>
      <c r="M19" s="12"/>
      <c r="N19" s="7" t="s">
        <v>206</v>
      </c>
      <c r="O19" s="7" t="s">
        <v>207</v>
      </c>
      <c r="P19" s="7" t="s">
        <v>208</v>
      </c>
    </row>
    <row r="20" spans="1:34" ht="27" x14ac:dyDescent="0.3">
      <c r="A20" t="s">
        <v>28</v>
      </c>
      <c r="B20" s="40" t="s">
        <v>412</v>
      </c>
      <c r="C20" s="27" t="str">
        <f>IF(OR('Raw Inc Data'!BS9="s",'Raw Inc Data'!BT9="s",'Raw Inc Data'!BU9="s")," (s)","")</f>
        <v/>
      </c>
      <c r="D20" t="s">
        <v>28</v>
      </c>
      <c r="E20" s="40" t="str">
        <f>CONCATENATE(B20,C20)</f>
        <v>R1
(Lowest)</v>
      </c>
      <c r="F20" s="12">
        <f>'Raw Inc Data'!D9</f>
        <v>9.5076917658000006</v>
      </c>
      <c r="G20" s="12">
        <f>'Raw Inc Data'!U9</f>
        <v>9.5367327157999995</v>
      </c>
      <c r="H20" s="12">
        <f>'Raw Inc Data'!AL9</f>
        <v>10.983672969000001</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f>
        <v>11.997445280000001</v>
      </c>
      <c r="G21" s="12">
        <f>'Raw Inc Data'!U10</f>
        <v>11.57279922</v>
      </c>
      <c r="H21" s="12">
        <f>'Raw Inc Data'!AL10</f>
        <v>8.9466375796000008</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f>
        <v>11.492620618</v>
      </c>
      <c r="G22" s="12">
        <f>'Raw Inc Data'!U11</f>
        <v>13.095030563</v>
      </c>
      <c r="H22" s="12">
        <f>'Raw Inc Data'!AL11</f>
        <v>11.164083099999999</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f>
        <v>10.638337611000001</v>
      </c>
      <c r="G23" s="12">
        <f>'Raw Inc Data'!U12</f>
        <v>11.498999914000001</v>
      </c>
      <c r="H23" s="12">
        <f>'Raw Inc Data'!AL12</f>
        <v>9.6095154826000009</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413</v>
      </c>
      <c r="C24" s="27" t="str">
        <f>IF(OR('Raw Inc Data'!BS13="s",'Raw Inc Data'!BT13="s",'Raw Inc Data'!BU13="s")," (s)","")</f>
        <v/>
      </c>
      <c r="D24"/>
      <c r="E24" s="40" t="str">
        <f t="shared" si="1"/>
        <v>Rural R5
(Highest)</v>
      </c>
      <c r="F24" s="12">
        <f>'Raw Inc Data'!D13</f>
        <v>13.241003539999999</v>
      </c>
      <c r="G24" s="12">
        <f>'Raw Inc Data'!U13</f>
        <v>14.320194958</v>
      </c>
      <c r="H24" s="12">
        <f>'Raw Inc Data'!AL13</f>
        <v>13.339149755999999</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414</v>
      </c>
      <c r="C25" s="27" t="str">
        <f>IF(OR('Raw Inc Data'!BS14="s",'Raw Inc Data'!BT14="s",'Raw Inc Data'!BU14="s")," (s)","")</f>
        <v/>
      </c>
      <c r="D25" t="s">
        <v>28</v>
      </c>
      <c r="E25" s="40" t="str">
        <f t="shared" si="1"/>
        <v>U1
(Lowest)</v>
      </c>
      <c r="F25" s="12">
        <f>'Raw Inc Data'!D14</f>
        <v>16.447549193</v>
      </c>
      <c r="G25" s="12">
        <f>'Raw Inc Data'!U14</f>
        <v>16.823202343999998</v>
      </c>
      <c r="H25" s="12">
        <f>'Raw Inc Data'!AL14</f>
        <v>15.623334647</v>
      </c>
      <c r="I25" s="17"/>
      <c r="J25" s="45">
        <v>14</v>
      </c>
      <c r="K25" s="44"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f>
        <v>15.524762815000001</v>
      </c>
      <c r="G26" s="12">
        <f>'Raw Inc Data'!U15</f>
        <v>17.587789631</v>
      </c>
      <c r="H26" s="12">
        <f>'Raw Inc Data'!AL15</f>
        <v>16.716790716999999</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f>
        <v>14.788339145</v>
      </c>
      <c r="G27" s="12">
        <f>'Raw Inc Data'!U16</f>
        <v>17.042328093999998</v>
      </c>
      <c r="H27" s="12">
        <f>'Raw Inc Data'!AL16</f>
        <v>16.44574381</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f>
        <v>15.217650672</v>
      </c>
      <c r="G28" s="12">
        <f>'Raw Inc Data'!U17</f>
        <v>16.996035534000001</v>
      </c>
      <c r="H28" s="12">
        <f>'Raw Inc Data'!AL17</f>
        <v>14.995486826</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415</v>
      </c>
      <c r="C29" s="27" t="str">
        <f>IF(OR('Raw Inc Data'!BS18="s",'Raw Inc Data'!BT18="s",'Raw Inc Data'!BU18="s")," (s)","")</f>
        <v/>
      </c>
      <c r="D29"/>
      <c r="E29" s="40" t="str">
        <f t="shared" si="1"/>
        <v>Urban U5
(Highest)</v>
      </c>
      <c r="F29" s="12">
        <f>'Raw Inc Data'!D18</f>
        <v>15.363606976</v>
      </c>
      <c r="G29" s="12">
        <f>'Raw Inc Data'!U18</f>
        <v>15.834691786</v>
      </c>
      <c r="H29" s="12">
        <f>'Raw Inc Data'!AL18</f>
        <v>15.163725422000001</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244</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398</v>
      </c>
      <c r="G33" s="30" t="s">
        <v>399</v>
      </c>
      <c r="H33" t="s">
        <v>400</v>
      </c>
      <c r="I33"/>
      <c r="J33" s="37" t="s">
        <v>397</v>
      </c>
      <c r="K33" s="6"/>
      <c r="L33" s="31"/>
      <c r="M33" s="30"/>
      <c r="N33" s="30"/>
      <c r="O33" s="30"/>
      <c r="R33" s="29"/>
      <c r="V33"/>
      <c r="W33"/>
      <c r="X33"/>
      <c r="AF33" s="6"/>
      <c r="AG33" s="6"/>
      <c r="AH33" s="6"/>
    </row>
    <row r="34" spans="2:34" x14ac:dyDescent="0.3">
      <c r="B34"/>
      <c r="D34"/>
      <c r="E34" s="23" t="s">
        <v>269</v>
      </c>
      <c r="F34" s="24" t="str">
        <f>IF('Raw Inc Data'!BN9="r","*","")</f>
        <v>*</v>
      </c>
      <c r="G34" s="24" t="str">
        <f>IF('Raw Inc Data'!BO9="r","*","")</f>
        <v>*</v>
      </c>
      <c r="H34" s="24" t="str">
        <f>IF('Raw Inc Data'!BP9="r","*","")</f>
        <v>*</v>
      </c>
      <c r="I34" s="22"/>
      <c r="J34" s="38" t="s">
        <v>269</v>
      </c>
      <c r="K34" s="38" t="s">
        <v>401</v>
      </c>
      <c r="L34" s="38" t="s">
        <v>403</v>
      </c>
      <c r="M34" s="38" t="s">
        <v>404</v>
      </c>
      <c r="N34"/>
      <c r="O34" s="29"/>
    </row>
    <row r="35" spans="2:34" x14ac:dyDescent="0.3">
      <c r="B35"/>
      <c r="D35"/>
      <c r="E35" s="23" t="s">
        <v>268</v>
      </c>
      <c r="F35" s="24" t="str">
        <f>IF('Raw Inc Data'!BN14="u","*","")</f>
        <v/>
      </c>
      <c r="G35" s="24" t="str">
        <f>IF('Raw Inc Data'!BO14="u","*","")</f>
        <v/>
      </c>
      <c r="H35" s="24" t="str">
        <f>IF('Raw Inc Data'!BP14="u","*","")</f>
        <v>*</v>
      </c>
      <c r="I35" s="32"/>
      <c r="J35" s="38" t="s">
        <v>268</v>
      </c>
      <c r="K35" s="38" t="s">
        <v>402</v>
      </c>
      <c r="L35" s="38" t="s">
        <v>406</v>
      </c>
      <c r="M35" s="38" t="s">
        <v>405</v>
      </c>
      <c r="N35"/>
      <c r="O35" s="29"/>
    </row>
    <row r="36" spans="2:34" x14ac:dyDescent="0.3">
      <c r="B36"/>
      <c r="D36"/>
      <c r="E36" s="33" t="s">
        <v>271</v>
      </c>
      <c r="F36" s="34"/>
      <c r="G36" s="24" t="str">
        <f>IF('Raw Inc Data'!BQ9="a"," (a)","")</f>
        <v xml:space="preserve"> (a)</v>
      </c>
      <c r="H36" s="24" t="str">
        <f>IF('Raw Inc Data'!BR9="b"," (b)","")</f>
        <v xml:space="preserve"> (b)</v>
      </c>
      <c r="I36" s="22"/>
      <c r="J36" s="38" t="s">
        <v>271</v>
      </c>
      <c r="K36" s="38"/>
      <c r="L36" s="38" t="s">
        <v>407</v>
      </c>
      <c r="M36" s="38" t="s">
        <v>408</v>
      </c>
      <c r="N36" s="6"/>
      <c r="O36" s="29"/>
    </row>
    <row r="37" spans="2:34" x14ac:dyDescent="0.3">
      <c r="B37"/>
      <c r="D37"/>
      <c r="E37" s="33" t="s">
        <v>270</v>
      </c>
      <c r="F37" s="34"/>
      <c r="G37" s="24" t="str">
        <f>IF('Raw Inc Data'!BQ14="a"," (a)","")</f>
        <v/>
      </c>
      <c r="H37" s="24" t="str">
        <f>IF('Raw Inc Data'!BR14="b"," (b)","")</f>
        <v/>
      </c>
      <c r="I37" s="22"/>
      <c r="J37" s="39" t="s">
        <v>270</v>
      </c>
      <c r="K37" s="38"/>
      <c r="L37" s="38" t="s">
        <v>409</v>
      </c>
      <c r="M37" s="24" t="s">
        <v>410</v>
      </c>
      <c r="N37" s="6"/>
      <c r="O37" s="29"/>
    </row>
    <row r="38" spans="2:34" x14ac:dyDescent="0.3">
      <c r="B38"/>
      <c r="D38"/>
      <c r="E38" s="23" t="s">
        <v>375</v>
      </c>
      <c r="F38" s="25" t="str">
        <f>CONCATENATE(F$19,F34)</f>
        <v>2011/12-2012/13*</v>
      </c>
      <c r="G38" s="25" t="str">
        <f>CONCATENATE(G$19,G34,G36)</f>
        <v>2016/17-2017/18* (a)</v>
      </c>
      <c r="H38" s="25" t="str">
        <f>CONCATENATE(H$19,H34,H36)</f>
        <v>2021/22-2022/23* (b)</v>
      </c>
      <c r="I38" s="6"/>
      <c r="J38" s="38"/>
      <c r="K38" s="38"/>
      <c r="L38" s="38"/>
      <c r="M38" s="24"/>
      <c r="N38" s="6"/>
      <c r="O38" s="29"/>
    </row>
    <row r="39" spans="2:34" x14ac:dyDescent="0.3">
      <c r="B39"/>
      <c r="D39"/>
      <c r="E39" s="23" t="s">
        <v>376</v>
      </c>
      <c r="F39" s="25" t="str">
        <f>CONCATENATE(F$19,F35)</f>
        <v>2011/12-2012/13</v>
      </c>
      <c r="G39" s="25" t="str">
        <f>CONCATENATE(G$19,G35,G37)</f>
        <v>2016/17-2017/18</v>
      </c>
      <c r="H39" s="25" t="str">
        <f>CONCATENATE(H$19,H35,H37)</f>
        <v>2021/22-2022/23*</v>
      </c>
      <c r="I39" s="6"/>
      <c r="J39" s="24"/>
      <c r="K39" s="24"/>
      <c r="L39" s="24"/>
      <c r="M39" s="24"/>
      <c r="N39" s="6"/>
      <c r="O39" s="29"/>
    </row>
    <row r="40" spans="2:34" x14ac:dyDescent="0.3">
      <c r="B40"/>
      <c r="D40"/>
      <c r="J40" s="6"/>
      <c r="K40" s="6"/>
      <c r="L40" s="6"/>
      <c r="M40" s="6"/>
      <c r="N40" s="6"/>
      <c r="O40" s="29"/>
    </row>
    <row r="41" spans="2:34" x14ac:dyDescent="0.3">
      <c r="B41" s="49" t="s">
        <v>422</v>
      </c>
      <c r="C41" s="49"/>
      <c r="D41" s="50"/>
      <c r="E41" s="50"/>
      <c r="F41" s="50"/>
      <c r="G41" s="50"/>
      <c r="H41" s="50"/>
      <c r="I41" s="50"/>
      <c r="J41" s="50"/>
      <c r="K41" s="50"/>
      <c r="L41" s="50"/>
      <c r="M41" s="50"/>
      <c r="N41" s="50"/>
      <c r="O41" s="50"/>
      <c r="P41" s="50"/>
      <c r="Q41" s="50"/>
      <c r="R41" s="5"/>
      <c r="U41" s="6"/>
      <c r="AE41"/>
    </row>
    <row r="42" spans="2:34" x14ac:dyDescent="0.3">
      <c r="L42" s="98"/>
      <c r="M42" s="44"/>
      <c r="N42"/>
      <c r="U42" s="6"/>
      <c r="AE42"/>
    </row>
    <row r="43" spans="2:34" x14ac:dyDescent="0.3">
      <c r="L43" s="98"/>
      <c r="M43" s="44"/>
      <c r="N43"/>
      <c r="U43" s="6"/>
      <c r="AE43"/>
    </row>
    <row r="44" spans="2:34" x14ac:dyDescent="0.3">
      <c r="L44" s="98"/>
      <c r="M44" s="44"/>
      <c r="N44"/>
      <c r="U44" s="6"/>
      <c r="AE44"/>
    </row>
    <row r="45" spans="2:34" x14ac:dyDescent="0.3">
      <c r="L45" s="98"/>
      <c r="M45" s="44"/>
      <c r="N45"/>
      <c r="U45" s="6"/>
      <c r="AE45"/>
    </row>
    <row r="46" spans="2:34" x14ac:dyDescent="0.3">
      <c r="L46" s="98"/>
      <c r="M46" s="44"/>
      <c r="N46"/>
      <c r="U46" s="6"/>
      <c r="AE46"/>
    </row>
    <row r="47" spans="2:34" x14ac:dyDescent="0.3">
      <c r="L47" s="98"/>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H15" sqref="H15"/>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95"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433</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6"/>
      <c r="BE5" s="96"/>
      <c r="BF5" s="96"/>
    </row>
    <row r="6" spans="1:93" x14ac:dyDescent="0.3">
      <c r="A6" s="9"/>
      <c r="B6" t="s">
        <v>451</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6"/>
      <c r="BE6" s="96"/>
      <c r="BF6" s="96"/>
    </row>
    <row r="7" spans="1:93" x14ac:dyDescent="0.3">
      <c r="A7" s="9"/>
      <c r="B7" t="s">
        <v>0</v>
      </c>
      <c r="C7" s="99" t="s">
        <v>1</v>
      </c>
      <c r="D7" s="100" t="s">
        <v>2</v>
      </c>
      <c r="E7" s="101" t="s">
        <v>3</v>
      </c>
      <c r="F7" s="100" t="s">
        <v>4</v>
      </c>
      <c r="G7" s="100" t="s">
        <v>5</v>
      </c>
      <c r="H7" s="100" t="s">
        <v>6</v>
      </c>
      <c r="I7" s="102" t="s">
        <v>7</v>
      </c>
      <c r="J7" s="100" t="s">
        <v>155</v>
      </c>
      <c r="K7" s="100" t="s">
        <v>156</v>
      </c>
      <c r="L7" s="100" t="s">
        <v>8</v>
      </c>
      <c r="M7" s="100" t="s">
        <v>9</v>
      </c>
      <c r="N7" s="100" t="s">
        <v>10</v>
      </c>
      <c r="O7" s="100" t="s">
        <v>11</v>
      </c>
      <c r="P7" s="100" t="s">
        <v>12</v>
      </c>
      <c r="Q7" s="101" t="s">
        <v>13</v>
      </c>
      <c r="R7" s="100" t="s">
        <v>14</v>
      </c>
      <c r="S7" s="100" t="s">
        <v>15</v>
      </c>
      <c r="T7" s="100" t="s">
        <v>16</v>
      </c>
      <c r="U7" s="102" t="s">
        <v>17</v>
      </c>
      <c r="V7" s="100" t="s">
        <v>157</v>
      </c>
      <c r="W7" s="100" t="s">
        <v>158</v>
      </c>
      <c r="X7" s="100" t="s">
        <v>18</v>
      </c>
      <c r="Y7" s="100" t="s">
        <v>19</v>
      </c>
      <c r="Z7" s="100" t="s">
        <v>20</v>
      </c>
      <c r="AA7" s="100" t="s">
        <v>210</v>
      </c>
      <c r="AB7" s="100" t="s">
        <v>211</v>
      </c>
      <c r="AC7" s="101" t="s">
        <v>212</v>
      </c>
      <c r="AD7" s="100" t="s">
        <v>213</v>
      </c>
      <c r="AE7" s="100" t="s">
        <v>214</v>
      </c>
      <c r="AF7" s="100" t="s">
        <v>215</v>
      </c>
      <c r="AG7" s="102" t="s">
        <v>216</v>
      </c>
      <c r="AH7" s="100" t="s">
        <v>217</v>
      </c>
      <c r="AI7" s="100" t="s">
        <v>218</v>
      </c>
      <c r="AJ7" s="100" t="s">
        <v>219</v>
      </c>
      <c r="AK7" s="100" t="s">
        <v>220</v>
      </c>
      <c r="AL7" s="100" t="s">
        <v>221</v>
      </c>
      <c r="AM7" s="100" t="s">
        <v>222</v>
      </c>
      <c r="AN7" s="100" t="s">
        <v>223</v>
      </c>
      <c r="AO7" s="100" t="s">
        <v>224</v>
      </c>
      <c r="AP7" s="100" t="s">
        <v>225</v>
      </c>
      <c r="AQ7" s="100" t="s">
        <v>21</v>
      </c>
      <c r="AR7" s="100" t="s">
        <v>22</v>
      </c>
      <c r="AS7" s="100" t="s">
        <v>23</v>
      </c>
      <c r="AT7" s="100" t="s">
        <v>24</v>
      </c>
      <c r="AU7" s="99" t="s">
        <v>159</v>
      </c>
      <c r="AV7" s="99" t="s">
        <v>160</v>
      </c>
      <c r="AW7" s="99" t="s">
        <v>226</v>
      </c>
      <c r="AX7" s="99" t="s">
        <v>161</v>
      </c>
      <c r="AY7" s="99" t="s">
        <v>227</v>
      </c>
      <c r="AZ7" s="99" t="s">
        <v>25</v>
      </c>
      <c r="BA7" s="99" t="s">
        <v>26</v>
      </c>
      <c r="BB7" s="99" t="s">
        <v>228</v>
      </c>
      <c r="BC7" s="103" t="s">
        <v>27</v>
      </c>
      <c r="BD7" s="104" t="s">
        <v>131</v>
      </c>
      <c r="BE7" s="104" t="s">
        <v>132</v>
      </c>
      <c r="BF7" s="104" t="s">
        <v>229</v>
      </c>
    </row>
    <row r="8" spans="1:93" s="3" customFormat="1" x14ac:dyDescent="0.3">
      <c r="A8" s="9" t="s">
        <v>416</v>
      </c>
      <c r="B8" s="3" t="s">
        <v>162</v>
      </c>
      <c r="C8" s="105">
        <v>4392</v>
      </c>
      <c r="D8" s="106">
        <v>42649</v>
      </c>
      <c r="E8" s="101">
        <v>10.382120169</v>
      </c>
      <c r="F8" s="107">
        <v>9.7185388561000003</v>
      </c>
      <c r="G8" s="107">
        <v>11.091010777999999</v>
      </c>
      <c r="H8" s="107">
        <v>4.093606E-16</v>
      </c>
      <c r="I8" s="108">
        <v>10.298014021</v>
      </c>
      <c r="J8" s="107">
        <v>9.9979152501000002</v>
      </c>
      <c r="K8" s="107">
        <v>10.607120598</v>
      </c>
      <c r="L8" s="107">
        <v>0.76020195499999998</v>
      </c>
      <c r="M8" s="107">
        <v>0.71161305379999995</v>
      </c>
      <c r="N8" s="107">
        <v>0.81210850379999999</v>
      </c>
      <c r="O8" s="106">
        <v>4998</v>
      </c>
      <c r="P8" s="106">
        <v>45498</v>
      </c>
      <c r="Q8" s="101">
        <v>11.091159826</v>
      </c>
      <c r="R8" s="107">
        <v>10.390912137999999</v>
      </c>
      <c r="S8" s="107">
        <v>11.838597482999999</v>
      </c>
      <c r="T8" s="107">
        <v>6.7502350000000004E-18</v>
      </c>
      <c r="U8" s="108">
        <v>10.985098246</v>
      </c>
      <c r="V8" s="107">
        <v>10.684734363</v>
      </c>
      <c r="W8" s="107">
        <v>11.293905808</v>
      </c>
      <c r="X8" s="107">
        <v>0.75066562380000001</v>
      </c>
      <c r="Y8" s="107">
        <v>0.70327185469999998</v>
      </c>
      <c r="Z8" s="107">
        <v>0.80125327769999999</v>
      </c>
      <c r="AA8" s="106">
        <v>5116</v>
      </c>
      <c r="AB8" s="106">
        <v>51304</v>
      </c>
      <c r="AC8" s="101">
        <v>10.002084333000001</v>
      </c>
      <c r="AD8" s="107">
        <v>9.3715268491000003</v>
      </c>
      <c r="AE8" s="107">
        <v>10.675068492999999</v>
      </c>
      <c r="AF8" s="107">
        <v>2.5966960000000001E-20</v>
      </c>
      <c r="AG8" s="108">
        <v>9.9719320131</v>
      </c>
      <c r="AH8" s="107">
        <v>9.7023906359000005</v>
      </c>
      <c r="AI8" s="107">
        <v>10.248961499</v>
      </c>
      <c r="AJ8" s="107">
        <v>0.7357956256</v>
      </c>
      <c r="AK8" s="107">
        <v>0.68940915030000005</v>
      </c>
      <c r="AL8" s="107">
        <v>0.78530318669999999</v>
      </c>
      <c r="AM8" s="107">
        <v>3.8824795E-3</v>
      </c>
      <c r="AN8" s="107">
        <v>0.90180688850000001</v>
      </c>
      <c r="AO8" s="107">
        <v>0.84071019859999996</v>
      </c>
      <c r="AP8" s="107">
        <v>0.96734364049999999</v>
      </c>
      <c r="AQ8" s="107">
        <v>6.8072594099999995E-2</v>
      </c>
      <c r="AR8" s="107">
        <v>1.0682943027</v>
      </c>
      <c r="AS8" s="107">
        <v>0.99510800359999996</v>
      </c>
      <c r="AT8" s="107">
        <v>1.1468631676000001</v>
      </c>
      <c r="AU8" s="105">
        <v>1</v>
      </c>
      <c r="AV8" s="105">
        <v>2</v>
      </c>
      <c r="AW8" s="105">
        <v>3</v>
      </c>
      <c r="AX8" s="105" t="s">
        <v>28</v>
      </c>
      <c r="AY8" s="105" t="s">
        <v>231</v>
      </c>
      <c r="AZ8" s="105" t="s">
        <v>28</v>
      </c>
      <c r="BA8" s="105" t="s">
        <v>28</v>
      </c>
      <c r="BB8" s="105" t="s">
        <v>28</v>
      </c>
      <c r="BC8" s="103" t="s">
        <v>424</v>
      </c>
      <c r="BD8" s="104">
        <v>4392</v>
      </c>
      <c r="BE8" s="104">
        <v>4998</v>
      </c>
      <c r="BF8" s="104">
        <v>5116</v>
      </c>
      <c r="BG8" s="37"/>
      <c r="BH8" s="37"/>
      <c r="BI8" s="37"/>
      <c r="BJ8" s="37"/>
      <c r="BK8" s="37"/>
      <c r="BL8" s="37"/>
      <c r="BM8" s="37"/>
      <c r="BN8" s="37"/>
      <c r="BO8" s="37"/>
      <c r="BP8" s="37"/>
      <c r="BQ8" s="37"/>
      <c r="BR8" s="37"/>
      <c r="BS8" s="37"/>
      <c r="BT8" s="37"/>
      <c r="BU8" s="37"/>
      <c r="BV8" s="37"/>
      <c r="BW8" s="37"/>
    </row>
    <row r="9" spans="1:93" x14ac:dyDescent="0.3">
      <c r="A9" s="9"/>
      <c r="B9" t="s">
        <v>163</v>
      </c>
      <c r="C9" s="99">
        <v>19496</v>
      </c>
      <c r="D9" s="109">
        <v>127165</v>
      </c>
      <c r="E9" s="110">
        <v>15.496561347</v>
      </c>
      <c r="F9" s="100">
        <v>14.585164584999999</v>
      </c>
      <c r="G9" s="100">
        <v>16.464909407</v>
      </c>
      <c r="H9" s="100">
        <v>4.3890600000000003E-5</v>
      </c>
      <c r="I9" s="102">
        <v>15.331262533</v>
      </c>
      <c r="J9" s="100">
        <v>15.117560469000001</v>
      </c>
      <c r="K9" s="100">
        <v>15.547985492</v>
      </c>
      <c r="L9" s="100">
        <v>1.1346927255999999</v>
      </c>
      <c r="M9" s="100">
        <v>1.0679582254</v>
      </c>
      <c r="N9" s="100">
        <v>1.2055973266</v>
      </c>
      <c r="O9" s="109">
        <v>21952</v>
      </c>
      <c r="P9" s="109">
        <v>133768</v>
      </c>
      <c r="Q9" s="110">
        <v>16.548345803</v>
      </c>
      <c r="R9" s="100">
        <v>15.579255519</v>
      </c>
      <c r="S9" s="100">
        <v>17.577717272000001</v>
      </c>
      <c r="T9" s="100">
        <v>2.3210090000000001E-4</v>
      </c>
      <c r="U9" s="102">
        <v>16.410501763999999</v>
      </c>
      <c r="V9" s="100">
        <v>16.194844776</v>
      </c>
      <c r="W9" s="100">
        <v>16.629030527000001</v>
      </c>
      <c r="X9" s="100">
        <v>1.1200158071999999</v>
      </c>
      <c r="Y9" s="100">
        <v>1.0544263852</v>
      </c>
      <c r="Z9" s="100">
        <v>1.1896851463</v>
      </c>
      <c r="AA9" s="109">
        <v>21089</v>
      </c>
      <c r="AB9" s="109">
        <v>136384</v>
      </c>
      <c r="AC9" s="110">
        <v>15.424255117</v>
      </c>
      <c r="AD9" s="100">
        <v>14.519422414999999</v>
      </c>
      <c r="AE9" s="100">
        <v>16.385475889999999</v>
      </c>
      <c r="AF9" s="100">
        <v>4.1999999999999998E-5</v>
      </c>
      <c r="AG9" s="102">
        <v>15.462957532000001</v>
      </c>
      <c r="AH9" s="100">
        <v>15.255664246</v>
      </c>
      <c r="AI9" s="100">
        <v>15.673067509999999</v>
      </c>
      <c r="AJ9" s="100">
        <v>1.1346734407000001</v>
      </c>
      <c r="AK9" s="100">
        <v>1.0681101203000001</v>
      </c>
      <c r="AL9" s="100">
        <v>1.2053849059999999</v>
      </c>
      <c r="AM9" s="100">
        <v>2.3876604999999999E-2</v>
      </c>
      <c r="AN9" s="100">
        <v>0.93207232309999999</v>
      </c>
      <c r="AO9" s="100">
        <v>0.87688900199999997</v>
      </c>
      <c r="AP9" s="100">
        <v>0.99072837449999995</v>
      </c>
      <c r="AQ9" s="100">
        <v>3.5245417100000002E-2</v>
      </c>
      <c r="AR9" s="100">
        <v>1.067872119</v>
      </c>
      <c r="AS9" s="100">
        <v>1.004550211</v>
      </c>
      <c r="AT9" s="100">
        <v>1.1351855288999999</v>
      </c>
      <c r="AU9" s="99">
        <v>1</v>
      </c>
      <c r="AV9" s="99">
        <v>2</v>
      </c>
      <c r="AW9" s="99">
        <v>3</v>
      </c>
      <c r="AX9" s="99" t="s">
        <v>230</v>
      </c>
      <c r="AY9" s="99" t="s">
        <v>231</v>
      </c>
      <c r="AZ9" s="99" t="s">
        <v>28</v>
      </c>
      <c r="BA9" s="99" t="s">
        <v>28</v>
      </c>
      <c r="BB9" s="99" t="s">
        <v>28</v>
      </c>
      <c r="BC9" s="111" t="s">
        <v>434</v>
      </c>
      <c r="BD9" s="112">
        <v>19496</v>
      </c>
      <c r="BE9" s="112">
        <v>21952</v>
      </c>
      <c r="BF9" s="112">
        <v>21089</v>
      </c>
    </row>
    <row r="10" spans="1:93" x14ac:dyDescent="0.3">
      <c r="A10" s="9"/>
      <c r="B10" t="s">
        <v>165</v>
      </c>
      <c r="C10" s="99">
        <v>3282</v>
      </c>
      <c r="D10" s="109">
        <v>23987</v>
      </c>
      <c r="E10" s="110">
        <v>13.924073008000001</v>
      </c>
      <c r="F10" s="100">
        <v>13.005852245</v>
      </c>
      <c r="G10" s="100">
        <v>14.907120694</v>
      </c>
      <c r="H10" s="100">
        <v>0.57800559070000002</v>
      </c>
      <c r="I10" s="102">
        <v>13.682411306000001</v>
      </c>
      <c r="J10" s="100">
        <v>13.222225120999999</v>
      </c>
      <c r="K10" s="100">
        <v>14.158613807</v>
      </c>
      <c r="L10" s="100">
        <v>1.0195516282999999</v>
      </c>
      <c r="M10" s="100">
        <v>0.95231745950000002</v>
      </c>
      <c r="N10" s="100">
        <v>1.0915325685999999</v>
      </c>
      <c r="O10" s="109">
        <v>3496</v>
      </c>
      <c r="P10" s="109">
        <v>22928</v>
      </c>
      <c r="Q10" s="110">
        <v>15.494872889</v>
      </c>
      <c r="R10" s="100">
        <v>14.481190225000001</v>
      </c>
      <c r="S10" s="100">
        <v>16.579513295000002</v>
      </c>
      <c r="T10" s="100">
        <v>0.16823169160000001</v>
      </c>
      <c r="U10" s="102">
        <v>15.247732031</v>
      </c>
      <c r="V10" s="100">
        <v>14.750579753</v>
      </c>
      <c r="W10" s="100">
        <v>15.761640286</v>
      </c>
      <c r="X10" s="100">
        <v>1.0487152475999999</v>
      </c>
      <c r="Y10" s="100">
        <v>0.98010774919999999</v>
      </c>
      <c r="Z10" s="100">
        <v>1.1221252678</v>
      </c>
      <c r="AA10" s="109">
        <v>3313</v>
      </c>
      <c r="AB10" s="109">
        <v>24407</v>
      </c>
      <c r="AC10" s="110">
        <v>13.648265309999999</v>
      </c>
      <c r="AD10" s="100">
        <v>12.748689524</v>
      </c>
      <c r="AE10" s="100">
        <v>14.611317157</v>
      </c>
      <c r="AF10" s="100">
        <v>0.90809466589999999</v>
      </c>
      <c r="AG10" s="102">
        <v>13.573974679000001</v>
      </c>
      <c r="AH10" s="100">
        <v>13.119540298</v>
      </c>
      <c r="AI10" s="100">
        <v>14.044149750000001</v>
      </c>
      <c r="AJ10" s="100">
        <v>1.0040241191999999</v>
      </c>
      <c r="AK10" s="100">
        <v>0.93784751980000003</v>
      </c>
      <c r="AL10" s="100">
        <v>1.0748702861999999</v>
      </c>
      <c r="AM10" s="100">
        <v>9.4210539999999997E-4</v>
      </c>
      <c r="AN10" s="100">
        <v>0.88082460610000002</v>
      </c>
      <c r="AO10" s="100">
        <v>0.81701426990000003</v>
      </c>
      <c r="AP10" s="100">
        <v>0.9496186485</v>
      </c>
      <c r="AQ10" s="100">
        <v>5.3283354000000002E-3</v>
      </c>
      <c r="AR10" s="100">
        <v>1.1128118102</v>
      </c>
      <c r="AS10" s="100">
        <v>1.0322133946000001</v>
      </c>
      <c r="AT10" s="100">
        <v>1.1997035994</v>
      </c>
      <c r="AU10" s="99" t="s">
        <v>28</v>
      </c>
      <c r="AV10" s="99" t="s">
        <v>28</v>
      </c>
      <c r="AW10" s="99" t="s">
        <v>28</v>
      </c>
      <c r="AX10" s="99" t="s">
        <v>230</v>
      </c>
      <c r="AY10" s="99" t="s">
        <v>231</v>
      </c>
      <c r="AZ10" s="99" t="s">
        <v>28</v>
      </c>
      <c r="BA10" s="99" t="s">
        <v>28</v>
      </c>
      <c r="BB10" s="99" t="s">
        <v>28</v>
      </c>
      <c r="BC10" s="111" t="s">
        <v>425</v>
      </c>
      <c r="BD10" s="112">
        <v>3282</v>
      </c>
      <c r="BE10" s="112">
        <v>3496</v>
      </c>
      <c r="BF10" s="112">
        <v>3313</v>
      </c>
    </row>
    <row r="11" spans="1:93" x14ac:dyDescent="0.3">
      <c r="A11" s="9"/>
      <c r="B11" t="s">
        <v>164</v>
      </c>
      <c r="C11" s="99">
        <v>4352</v>
      </c>
      <c r="D11" s="109">
        <v>30923</v>
      </c>
      <c r="E11" s="110">
        <v>14.157106309</v>
      </c>
      <c r="F11" s="100">
        <v>13.251400266999999</v>
      </c>
      <c r="G11" s="100">
        <v>15.124715502000001</v>
      </c>
      <c r="H11" s="100">
        <v>0.2863948603</v>
      </c>
      <c r="I11" s="102">
        <v>14.07366685</v>
      </c>
      <c r="J11" s="100">
        <v>13.661687519999999</v>
      </c>
      <c r="K11" s="100">
        <v>14.498069752999999</v>
      </c>
      <c r="L11" s="100">
        <v>1.0366148453999999</v>
      </c>
      <c r="M11" s="100">
        <v>0.97029703239999998</v>
      </c>
      <c r="N11" s="100">
        <v>1.1074653449</v>
      </c>
      <c r="O11" s="109">
        <v>5292</v>
      </c>
      <c r="P11" s="109">
        <v>31900</v>
      </c>
      <c r="Q11" s="110">
        <v>16.632567633000001</v>
      </c>
      <c r="R11" s="100">
        <v>15.587712751</v>
      </c>
      <c r="S11" s="100">
        <v>17.747459841000001</v>
      </c>
      <c r="T11" s="100">
        <v>3.4709189999999998E-4</v>
      </c>
      <c r="U11" s="102">
        <v>16.589341693000001</v>
      </c>
      <c r="V11" s="100">
        <v>16.148350446999999</v>
      </c>
      <c r="W11" s="100">
        <v>17.042375857</v>
      </c>
      <c r="X11" s="100">
        <v>1.1257160614999999</v>
      </c>
      <c r="Y11" s="100">
        <v>1.0549987827</v>
      </c>
      <c r="Z11" s="100">
        <v>1.2011735671999999</v>
      </c>
      <c r="AA11" s="109">
        <v>5318</v>
      </c>
      <c r="AB11" s="109">
        <v>33778</v>
      </c>
      <c r="AC11" s="110">
        <v>15.726193996999999</v>
      </c>
      <c r="AD11" s="100">
        <v>14.738343821999999</v>
      </c>
      <c r="AE11" s="100">
        <v>16.78025568</v>
      </c>
      <c r="AF11" s="100">
        <v>1.06896E-5</v>
      </c>
      <c r="AG11" s="102">
        <v>15.743975368999999</v>
      </c>
      <c r="AH11" s="100">
        <v>15.326466963</v>
      </c>
      <c r="AI11" s="100">
        <v>16.172857124</v>
      </c>
      <c r="AJ11" s="100">
        <v>1.1568853417</v>
      </c>
      <c r="AK11" s="100">
        <v>1.0842149048</v>
      </c>
      <c r="AL11" s="100">
        <v>1.2344265771</v>
      </c>
      <c r="AM11" s="100">
        <v>0.11465220149999999</v>
      </c>
      <c r="AN11" s="100">
        <v>0.94550609050000001</v>
      </c>
      <c r="AO11" s="100">
        <v>0.88192337409999999</v>
      </c>
      <c r="AP11" s="100">
        <v>1.0136728353</v>
      </c>
      <c r="AQ11" s="100">
        <v>7.9663562E-6</v>
      </c>
      <c r="AR11" s="100">
        <v>1.1748564480999999</v>
      </c>
      <c r="AS11" s="100">
        <v>1.0946407887</v>
      </c>
      <c r="AT11" s="100">
        <v>1.2609503390000001</v>
      </c>
      <c r="AU11" s="99" t="s">
        <v>28</v>
      </c>
      <c r="AV11" s="99">
        <v>2</v>
      </c>
      <c r="AW11" s="99">
        <v>3</v>
      </c>
      <c r="AX11" s="99" t="s">
        <v>230</v>
      </c>
      <c r="AY11" s="99" t="s">
        <v>28</v>
      </c>
      <c r="AZ11" s="99" t="s">
        <v>28</v>
      </c>
      <c r="BA11" s="99" t="s">
        <v>28</v>
      </c>
      <c r="BB11" s="99" t="s">
        <v>28</v>
      </c>
      <c r="BC11" s="111" t="s">
        <v>435</v>
      </c>
      <c r="BD11" s="112">
        <v>4352</v>
      </c>
      <c r="BE11" s="112">
        <v>5292</v>
      </c>
      <c r="BF11" s="112">
        <v>5318</v>
      </c>
      <c r="BQ11" s="46"/>
      <c r="CC11" s="4"/>
      <c r="CO11" s="4"/>
    </row>
    <row r="12" spans="1:93" x14ac:dyDescent="0.3">
      <c r="A12" s="9"/>
      <c r="B12" t="s">
        <v>166</v>
      </c>
      <c r="C12" s="99">
        <v>1592</v>
      </c>
      <c r="D12" s="109">
        <v>20511</v>
      </c>
      <c r="E12" s="110">
        <v>7.7252637351000004</v>
      </c>
      <c r="F12" s="100">
        <v>7.1524920940000003</v>
      </c>
      <c r="G12" s="100">
        <v>8.3439029350999991</v>
      </c>
      <c r="H12" s="100">
        <v>1.2821130000000001E-47</v>
      </c>
      <c r="I12" s="102">
        <v>7.7616888498999996</v>
      </c>
      <c r="J12" s="100">
        <v>7.3896316338999997</v>
      </c>
      <c r="K12" s="100">
        <v>8.1524786061000007</v>
      </c>
      <c r="L12" s="100">
        <v>0.56566101130000002</v>
      </c>
      <c r="M12" s="100">
        <v>0.52372139650000005</v>
      </c>
      <c r="N12" s="100">
        <v>0.61095915099999998</v>
      </c>
      <c r="O12" s="109">
        <v>1516</v>
      </c>
      <c r="P12" s="109">
        <v>21105</v>
      </c>
      <c r="Q12" s="110">
        <v>7.1841119621000002</v>
      </c>
      <c r="R12" s="100">
        <v>6.6460420331999996</v>
      </c>
      <c r="S12" s="100">
        <v>7.7657445476999998</v>
      </c>
      <c r="T12" s="100">
        <v>1.2001249999999999E-73</v>
      </c>
      <c r="U12" s="102">
        <v>7.1831319592999998</v>
      </c>
      <c r="V12" s="100">
        <v>6.8304953751999999</v>
      </c>
      <c r="W12" s="100">
        <v>7.5539740398999999</v>
      </c>
      <c r="X12" s="100">
        <v>0.48623101390000001</v>
      </c>
      <c r="Y12" s="100">
        <v>0.44981366839999998</v>
      </c>
      <c r="Z12" s="100">
        <v>0.52559674249999999</v>
      </c>
      <c r="AA12" s="109">
        <v>1437</v>
      </c>
      <c r="AB12" s="109">
        <v>21250</v>
      </c>
      <c r="AC12" s="110">
        <v>6.7586676563000001</v>
      </c>
      <c r="AD12" s="100">
        <v>6.2472383600999999</v>
      </c>
      <c r="AE12" s="100">
        <v>7.3119650404999996</v>
      </c>
      <c r="AF12" s="100">
        <v>7.509409E-68</v>
      </c>
      <c r="AG12" s="102">
        <v>6.7623529411999996</v>
      </c>
      <c r="AH12" s="100">
        <v>6.4216007577000003</v>
      </c>
      <c r="AI12" s="100">
        <v>7.1211866054000001</v>
      </c>
      <c r="AJ12" s="100">
        <v>0.49719617739999999</v>
      </c>
      <c r="AK12" s="100">
        <v>0.45957327539999998</v>
      </c>
      <c r="AL12" s="100">
        <v>0.53789907309999996</v>
      </c>
      <c r="AM12" s="100">
        <v>0.1989825633</v>
      </c>
      <c r="AN12" s="100">
        <v>0.94077983359999995</v>
      </c>
      <c r="AO12" s="100">
        <v>0.8571031039</v>
      </c>
      <c r="AP12" s="100">
        <v>1.0326257031999999</v>
      </c>
      <c r="AQ12" s="100">
        <v>0.1207035781</v>
      </c>
      <c r="AR12" s="100">
        <v>0.92995038210000003</v>
      </c>
      <c r="AS12" s="100">
        <v>0.84844627809999995</v>
      </c>
      <c r="AT12" s="100">
        <v>1.0192839964</v>
      </c>
      <c r="AU12" s="99">
        <v>1</v>
      </c>
      <c r="AV12" s="99">
        <v>2</v>
      </c>
      <c r="AW12" s="99">
        <v>3</v>
      </c>
      <c r="AX12" s="99" t="s">
        <v>28</v>
      </c>
      <c r="AY12" s="99" t="s">
        <v>28</v>
      </c>
      <c r="AZ12" s="99" t="s">
        <v>28</v>
      </c>
      <c r="BA12" s="99" t="s">
        <v>28</v>
      </c>
      <c r="BB12" s="99" t="s">
        <v>28</v>
      </c>
      <c r="BC12" s="111" t="s">
        <v>232</v>
      </c>
      <c r="BD12" s="112">
        <v>1592</v>
      </c>
      <c r="BE12" s="112">
        <v>1516</v>
      </c>
      <c r="BF12" s="112">
        <v>1437</v>
      </c>
      <c r="BQ12" s="46"/>
      <c r="CC12" s="4"/>
      <c r="CO12" s="4"/>
    </row>
    <row r="13" spans="1:93" s="3" customFormat="1" x14ac:dyDescent="0.3">
      <c r="A13" s="9" t="s">
        <v>29</v>
      </c>
      <c r="B13" s="3" t="s">
        <v>50</v>
      </c>
      <c r="C13" s="105">
        <v>33673</v>
      </c>
      <c r="D13" s="106">
        <v>248631</v>
      </c>
      <c r="E13" s="101">
        <v>13.657055338999999</v>
      </c>
      <c r="F13" s="107">
        <v>12.863566705</v>
      </c>
      <c r="G13" s="107">
        <v>14.499490290000001</v>
      </c>
      <c r="H13" s="107" t="s">
        <v>28</v>
      </c>
      <c r="I13" s="108">
        <v>13.543363458</v>
      </c>
      <c r="J13" s="107">
        <v>13.399478147</v>
      </c>
      <c r="K13" s="107">
        <v>13.688793828</v>
      </c>
      <c r="L13" s="107" t="s">
        <v>28</v>
      </c>
      <c r="M13" s="107" t="s">
        <v>28</v>
      </c>
      <c r="N13" s="107" t="s">
        <v>28</v>
      </c>
      <c r="O13" s="106">
        <v>37789</v>
      </c>
      <c r="P13" s="106">
        <v>258092</v>
      </c>
      <c r="Q13" s="101">
        <v>14.775100223999999</v>
      </c>
      <c r="R13" s="107">
        <v>13.917974110999999</v>
      </c>
      <c r="S13" s="107">
        <v>15.68501169</v>
      </c>
      <c r="T13" s="107" t="s">
        <v>28</v>
      </c>
      <c r="U13" s="108">
        <v>14.641678161</v>
      </c>
      <c r="V13" s="107">
        <v>14.494796115</v>
      </c>
      <c r="W13" s="107">
        <v>14.790048626999999</v>
      </c>
      <c r="X13" s="107" t="s">
        <v>28</v>
      </c>
      <c r="Y13" s="107" t="s">
        <v>28</v>
      </c>
      <c r="Z13" s="107" t="s">
        <v>28</v>
      </c>
      <c r="AA13" s="106">
        <v>36611</v>
      </c>
      <c r="AB13" s="106">
        <v>269326</v>
      </c>
      <c r="AC13" s="101">
        <v>13.593563190999999</v>
      </c>
      <c r="AD13" s="107">
        <v>13.455030207</v>
      </c>
      <c r="AE13" s="107">
        <v>13.73352251</v>
      </c>
      <c r="AF13" s="107" t="s">
        <v>28</v>
      </c>
      <c r="AG13" s="108">
        <v>13.593563190999999</v>
      </c>
      <c r="AH13" s="107">
        <v>13.455030207</v>
      </c>
      <c r="AI13" s="107">
        <v>13.73352251</v>
      </c>
      <c r="AJ13" s="107" t="s">
        <v>28</v>
      </c>
      <c r="AK13" s="107" t="s">
        <v>28</v>
      </c>
      <c r="AL13" s="107" t="s">
        <v>28</v>
      </c>
      <c r="AM13" s="107">
        <v>6.2674812000000002E-3</v>
      </c>
      <c r="AN13" s="107">
        <v>0.920031877</v>
      </c>
      <c r="AO13" s="107">
        <v>0.86665942370000004</v>
      </c>
      <c r="AP13" s="107">
        <v>0.97669122549999998</v>
      </c>
      <c r="AQ13" s="107">
        <v>9.9395238000000007E-3</v>
      </c>
      <c r="AR13" s="107">
        <v>1.0818657357999999</v>
      </c>
      <c r="AS13" s="107">
        <v>1.0190413266</v>
      </c>
      <c r="AT13" s="107">
        <v>1.1485633015000001</v>
      </c>
      <c r="AU13" s="105" t="s">
        <v>28</v>
      </c>
      <c r="AV13" s="105" t="s">
        <v>28</v>
      </c>
      <c r="AW13" s="105" t="s">
        <v>28</v>
      </c>
      <c r="AX13" s="105" t="s">
        <v>230</v>
      </c>
      <c r="AY13" s="105" t="s">
        <v>231</v>
      </c>
      <c r="AZ13" s="105" t="s">
        <v>28</v>
      </c>
      <c r="BA13" s="105" t="s">
        <v>28</v>
      </c>
      <c r="BB13" s="105" t="s">
        <v>28</v>
      </c>
      <c r="BC13" s="103" t="s">
        <v>425</v>
      </c>
      <c r="BD13" s="104">
        <v>33673</v>
      </c>
      <c r="BE13" s="104">
        <v>37789</v>
      </c>
      <c r="BF13" s="104">
        <v>36611</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105">
        <v>253</v>
      </c>
      <c r="D14" s="106">
        <v>1588</v>
      </c>
      <c r="E14" s="101">
        <v>16.142765151999999</v>
      </c>
      <c r="F14" s="107">
        <v>14.096050785999999</v>
      </c>
      <c r="G14" s="107">
        <v>18.486657767000001</v>
      </c>
      <c r="H14" s="107">
        <v>1.55006947E-2</v>
      </c>
      <c r="I14" s="108">
        <v>15.931989924</v>
      </c>
      <c r="J14" s="107">
        <v>14.084954247000001</v>
      </c>
      <c r="K14" s="107">
        <v>18.021237308</v>
      </c>
      <c r="L14" s="107">
        <v>1.1822644973000001</v>
      </c>
      <c r="M14" s="107">
        <v>1.0323671463999999</v>
      </c>
      <c r="N14" s="107">
        <v>1.3539266008999999</v>
      </c>
      <c r="O14" s="106">
        <v>298</v>
      </c>
      <c r="P14" s="106">
        <v>1673</v>
      </c>
      <c r="Q14" s="101">
        <v>18.002127797</v>
      </c>
      <c r="R14" s="107">
        <v>15.857676612000001</v>
      </c>
      <c r="S14" s="107">
        <v>20.436575491999999</v>
      </c>
      <c r="T14" s="107">
        <v>2.3650421E-3</v>
      </c>
      <c r="U14" s="108">
        <v>17.812313209999999</v>
      </c>
      <c r="V14" s="107">
        <v>15.900527843000001</v>
      </c>
      <c r="W14" s="107">
        <v>19.953960335000001</v>
      </c>
      <c r="X14" s="107">
        <v>1.2174217704000001</v>
      </c>
      <c r="Y14" s="107">
        <v>1.0723999381</v>
      </c>
      <c r="Z14" s="107">
        <v>1.3820550657999999</v>
      </c>
      <c r="AA14" s="106">
        <v>263</v>
      </c>
      <c r="AB14" s="106">
        <v>1873</v>
      </c>
      <c r="AC14" s="101">
        <v>14.117550227000001</v>
      </c>
      <c r="AD14" s="107">
        <v>12.353965927000001</v>
      </c>
      <c r="AE14" s="107">
        <v>16.132894131</v>
      </c>
      <c r="AF14" s="107">
        <v>0.57853418619999997</v>
      </c>
      <c r="AG14" s="108">
        <v>14.041644421000001</v>
      </c>
      <c r="AH14" s="107">
        <v>12.443158564999999</v>
      </c>
      <c r="AI14" s="107">
        <v>15.845476614000001</v>
      </c>
      <c r="AJ14" s="107">
        <v>1.0385467023999999</v>
      </c>
      <c r="AK14" s="107">
        <v>0.90880998260000001</v>
      </c>
      <c r="AL14" s="107">
        <v>1.1868039236000001</v>
      </c>
      <c r="AM14" s="107">
        <v>6.4967519999999997E-3</v>
      </c>
      <c r="AN14" s="107">
        <v>0.78421564310000003</v>
      </c>
      <c r="AO14" s="107">
        <v>0.65828349939999997</v>
      </c>
      <c r="AP14" s="107">
        <v>0.93423908600000005</v>
      </c>
      <c r="AQ14" s="107">
        <v>0.2264783705</v>
      </c>
      <c r="AR14" s="107">
        <v>1.1151824131999999</v>
      </c>
      <c r="AS14" s="107">
        <v>0.93459147909999996</v>
      </c>
      <c r="AT14" s="107">
        <v>1.3306688992</v>
      </c>
      <c r="AU14" s="105" t="s">
        <v>28</v>
      </c>
      <c r="AV14" s="105">
        <v>2</v>
      </c>
      <c r="AW14" s="105" t="s">
        <v>28</v>
      </c>
      <c r="AX14" s="105" t="s">
        <v>28</v>
      </c>
      <c r="AY14" s="105" t="s">
        <v>28</v>
      </c>
      <c r="AZ14" s="105" t="s">
        <v>28</v>
      </c>
      <c r="BA14" s="105" t="s">
        <v>28</v>
      </c>
      <c r="BB14" s="105" t="s">
        <v>28</v>
      </c>
      <c r="BC14" s="103">
        <v>-2</v>
      </c>
      <c r="BD14" s="104">
        <v>253</v>
      </c>
      <c r="BE14" s="104">
        <v>298</v>
      </c>
      <c r="BF14" s="104">
        <v>263</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99">
        <v>200</v>
      </c>
      <c r="D15" s="109">
        <v>1447</v>
      </c>
      <c r="E15" s="110">
        <v>13.727494753</v>
      </c>
      <c r="F15" s="100">
        <v>11.816165008</v>
      </c>
      <c r="G15" s="100">
        <v>15.947992607</v>
      </c>
      <c r="H15" s="100">
        <v>0.9441352797</v>
      </c>
      <c r="I15" s="102">
        <v>13.821700069</v>
      </c>
      <c r="J15" s="100">
        <v>12.032958703</v>
      </c>
      <c r="K15" s="100">
        <v>15.876344091</v>
      </c>
      <c r="L15" s="100">
        <v>1.0053748246</v>
      </c>
      <c r="M15" s="100">
        <v>0.86539277820000005</v>
      </c>
      <c r="N15" s="100">
        <v>1.1679997376</v>
      </c>
      <c r="O15" s="109">
        <v>229</v>
      </c>
      <c r="P15" s="109">
        <v>1845</v>
      </c>
      <c r="Q15" s="110">
        <v>12.370016936000001</v>
      </c>
      <c r="R15" s="100">
        <v>10.738489655</v>
      </c>
      <c r="S15" s="100">
        <v>14.249426493</v>
      </c>
      <c r="T15" s="100">
        <v>1.3390800600000001E-2</v>
      </c>
      <c r="U15" s="102">
        <v>12.411924119</v>
      </c>
      <c r="V15" s="100">
        <v>10.904107655000001</v>
      </c>
      <c r="W15" s="100">
        <v>14.128240954000001</v>
      </c>
      <c r="X15" s="100">
        <v>0.83654155149999998</v>
      </c>
      <c r="Y15" s="100">
        <v>0.72620699249999998</v>
      </c>
      <c r="Z15" s="100">
        <v>0.96363953319999995</v>
      </c>
      <c r="AA15" s="109">
        <v>438</v>
      </c>
      <c r="AB15" s="109">
        <v>3446</v>
      </c>
      <c r="AC15" s="110">
        <v>12.703647247999999</v>
      </c>
      <c r="AD15" s="100">
        <v>11.385197595999999</v>
      </c>
      <c r="AE15" s="100">
        <v>14.174778438000001</v>
      </c>
      <c r="AF15" s="100">
        <v>0.22586621800000001</v>
      </c>
      <c r="AG15" s="102">
        <v>12.710388857</v>
      </c>
      <c r="AH15" s="100">
        <v>11.574089982</v>
      </c>
      <c r="AI15" s="100">
        <v>13.95824511</v>
      </c>
      <c r="AJ15" s="100">
        <v>0.93453401950000003</v>
      </c>
      <c r="AK15" s="100">
        <v>0.83754328690000002</v>
      </c>
      <c r="AL15" s="100">
        <v>1.0427566517</v>
      </c>
      <c r="AM15" s="100">
        <v>0.75839483969999999</v>
      </c>
      <c r="AN15" s="100">
        <v>1.0269708856999999</v>
      </c>
      <c r="AO15" s="100">
        <v>0.86678130870000003</v>
      </c>
      <c r="AP15" s="100">
        <v>1.2167650472</v>
      </c>
      <c r="AQ15" s="100">
        <v>0.30279919519999998</v>
      </c>
      <c r="AR15" s="100">
        <v>0.90111248690000001</v>
      </c>
      <c r="AS15" s="100">
        <v>0.7392077346</v>
      </c>
      <c r="AT15" s="100">
        <v>1.0984783789999999</v>
      </c>
      <c r="AU15" s="99" t="s">
        <v>28</v>
      </c>
      <c r="AV15" s="99" t="s">
        <v>28</v>
      </c>
      <c r="AW15" s="99" t="s">
        <v>28</v>
      </c>
      <c r="AX15" s="99" t="s">
        <v>28</v>
      </c>
      <c r="AY15" s="99" t="s">
        <v>28</v>
      </c>
      <c r="AZ15" s="99" t="s">
        <v>28</v>
      </c>
      <c r="BA15" s="99" t="s">
        <v>28</v>
      </c>
      <c r="BB15" s="99" t="s">
        <v>28</v>
      </c>
      <c r="BC15" s="111" t="s">
        <v>28</v>
      </c>
      <c r="BD15" s="112">
        <v>200</v>
      </c>
      <c r="BE15" s="112">
        <v>229</v>
      </c>
      <c r="BF15" s="112">
        <v>438</v>
      </c>
    </row>
    <row r="16" spans="1:93" x14ac:dyDescent="0.3">
      <c r="A16" s="9"/>
      <c r="B16" t="s">
        <v>75</v>
      </c>
      <c r="C16" s="99">
        <v>277</v>
      </c>
      <c r="D16" s="109">
        <v>2181</v>
      </c>
      <c r="E16" s="110">
        <v>12.783818521000001</v>
      </c>
      <c r="F16" s="100">
        <v>11.218056433999999</v>
      </c>
      <c r="G16" s="100">
        <v>14.568122109999999</v>
      </c>
      <c r="H16" s="100">
        <v>0.32316844919999999</v>
      </c>
      <c r="I16" s="102">
        <v>12.700596057</v>
      </c>
      <c r="J16" s="100">
        <v>11.289646913</v>
      </c>
      <c r="K16" s="100">
        <v>14.287881758999999</v>
      </c>
      <c r="L16" s="100">
        <v>0.93626182589999996</v>
      </c>
      <c r="M16" s="100">
        <v>0.8215884779</v>
      </c>
      <c r="N16" s="100">
        <v>1.0669407255000001</v>
      </c>
      <c r="O16" s="109">
        <v>311</v>
      </c>
      <c r="P16" s="109">
        <v>2242</v>
      </c>
      <c r="Q16" s="110">
        <v>13.942565445</v>
      </c>
      <c r="R16" s="100">
        <v>12.307849515999999</v>
      </c>
      <c r="S16" s="100">
        <v>15.794402663</v>
      </c>
      <c r="T16" s="100">
        <v>0.35535817019999999</v>
      </c>
      <c r="U16" s="102">
        <v>13.871543265</v>
      </c>
      <c r="V16" s="100">
        <v>12.41245164</v>
      </c>
      <c r="W16" s="100">
        <v>15.502152043000001</v>
      </c>
      <c r="X16" s="100">
        <v>0.94288757960000003</v>
      </c>
      <c r="Y16" s="100">
        <v>0.83233738349999997</v>
      </c>
      <c r="Z16" s="100">
        <v>1.0681209393</v>
      </c>
      <c r="AA16" s="109">
        <v>301</v>
      </c>
      <c r="AB16" s="109">
        <v>2477</v>
      </c>
      <c r="AC16" s="110">
        <v>12.232530792</v>
      </c>
      <c r="AD16" s="100">
        <v>10.78085424</v>
      </c>
      <c r="AE16" s="100">
        <v>13.879680241999999</v>
      </c>
      <c r="AF16" s="100">
        <v>0.1016735512</v>
      </c>
      <c r="AG16" s="102">
        <v>12.151796528</v>
      </c>
      <c r="AH16" s="100">
        <v>10.853705857</v>
      </c>
      <c r="AI16" s="100">
        <v>13.605137343000001</v>
      </c>
      <c r="AJ16" s="100">
        <v>0.89987670050000002</v>
      </c>
      <c r="AK16" s="100">
        <v>0.79308523369999995</v>
      </c>
      <c r="AL16" s="100">
        <v>1.0210479804000001</v>
      </c>
      <c r="AM16" s="100">
        <v>0.12710855109999999</v>
      </c>
      <c r="AN16" s="100">
        <v>0.87735150610000001</v>
      </c>
      <c r="AO16" s="100">
        <v>0.74159708120000001</v>
      </c>
      <c r="AP16" s="100">
        <v>1.0379567083000001</v>
      </c>
      <c r="AQ16" s="100">
        <v>0.32099723759999998</v>
      </c>
      <c r="AR16" s="100">
        <v>1.0906416907000001</v>
      </c>
      <c r="AS16" s="100">
        <v>0.9188862337</v>
      </c>
      <c r="AT16" s="100">
        <v>1.2945011622</v>
      </c>
      <c r="AU16" s="99" t="s">
        <v>28</v>
      </c>
      <c r="AV16" s="99" t="s">
        <v>28</v>
      </c>
      <c r="AW16" s="99" t="s">
        <v>28</v>
      </c>
      <c r="AX16" s="99" t="s">
        <v>28</v>
      </c>
      <c r="AY16" s="99" t="s">
        <v>28</v>
      </c>
      <c r="AZ16" s="99" t="s">
        <v>28</v>
      </c>
      <c r="BA16" s="99" t="s">
        <v>28</v>
      </c>
      <c r="BB16" s="99" t="s">
        <v>28</v>
      </c>
      <c r="BC16" s="111" t="s">
        <v>28</v>
      </c>
      <c r="BD16" s="112">
        <v>277</v>
      </c>
      <c r="BE16" s="112">
        <v>311</v>
      </c>
      <c r="BF16" s="112">
        <v>301</v>
      </c>
    </row>
    <row r="17" spans="1:58" x14ac:dyDescent="0.3">
      <c r="A17" s="9"/>
      <c r="B17" t="s">
        <v>67</v>
      </c>
      <c r="C17" s="99">
        <v>26</v>
      </c>
      <c r="D17" s="109">
        <v>458</v>
      </c>
      <c r="E17" s="110">
        <v>5.5826244658000004</v>
      </c>
      <c r="F17" s="100">
        <v>3.7843634530000001</v>
      </c>
      <c r="G17" s="100">
        <v>8.2353865620000004</v>
      </c>
      <c r="H17" s="100">
        <v>6.5181103E-6</v>
      </c>
      <c r="I17" s="102">
        <v>5.6768558952000001</v>
      </c>
      <c r="J17" s="100">
        <v>3.8652137256999999</v>
      </c>
      <c r="K17" s="100">
        <v>8.3376224814000004</v>
      </c>
      <c r="L17" s="100">
        <v>0.40886047990000002</v>
      </c>
      <c r="M17" s="100">
        <v>0.27715936600000002</v>
      </c>
      <c r="N17" s="100">
        <v>0.60314357929999995</v>
      </c>
      <c r="O17" s="109">
        <v>43</v>
      </c>
      <c r="P17" s="109">
        <v>459</v>
      </c>
      <c r="Q17" s="110">
        <v>9.2230051892000002</v>
      </c>
      <c r="R17" s="100">
        <v>6.8019334112000003</v>
      </c>
      <c r="S17" s="100">
        <v>12.505830266</v>
      </c>
      <c r="T17" s="100">
        <v>2.3775088999999998E-3</v>
      </c>
      <c r="U17" s="102">
        <v>9.3681917211000005</v>
      </c>
      <c r="V17" s="100">
        <v>6.9478230902</v>
      </c>
      <c r="W17" s="100">
        <v>12.631728669999999</v>
      </c>
      <c r="X17" s="100">
        <v>0.62372000869999999</v>
      </c>
      <c r="Y17" s="100">
        <v>0.45999128039999998</v>
      </c>
      <c r="Z17" s="100">
        <v>0.84572613829999999</v>
      </c>
      <c r="AA17" s="109">
        <v>35</v>
      </c>
      <c r="AB17" s="109">
        <v>532</v>
      </c>
      <c r="AC17" s="110">
        <v>6.5009152461999999</v>
      </c>
      <c r="AD17" s="100">
        <v>4.6444456806999996</v>
      </c>
      <c r="AE17" s="100">
        <v>9.0994495240000006</v>
      </c>
      <c r="AF17" s="100">
        <v>1.71236E-5</v>
      </c>
      <c r="AG17" s="102">
        <v>6.5789473683999997</v>
      </c>
      <c r="AH17" s="100">
        <v>4.7236432553999999</v>
      </c>
      <c r="AI17" s="100">
        <v>9.1629587874999991</v>
      </c>
      <c r="AJ17" s="100">
        <v>0.47823482</v>
      </c>
      <c r="AK17" s="100">
        <v>0.34166506720000001</v>
      </c>
      <c r="AL17" s="100">
        <v>0.66939399160000002</v>
      </c>
      <c r="AM17" s="100">
        <v>0.12770325239999999</v>
      </c>
      <c r="AN17" s="100">
        <v>0.70485867820000003</v>
      </c>
      <c r="AO17" s="100">
        <v>0.44941907939999998</v>
      </c>
      <c r="AP17" s="100">
        <v>1.1054843441</v>
      </c>
      <c r="AQ17" s="100">
        <v>4.4852928899999998E-2</v>
      </c>
      <c r="AR17" s="100">
        <v>1.6520912781999999</v>
      </c>
      <c r="AS17" s="100">
        <v>1.0115957632999999</v>
      </c>
      <c r="AT17" s="100">
        <v>2.6981188440000001</v>
      </c>
      <c r="AU17" s="99">
        <v>1</v>
      </c>
      <c r="AV17" s="99">
        <v>2</v>
      </c>
      <c r="AW17" s="99">
        <v>3</v>
      </c>
      <c r="AX17" s="99" t="s">
        <v>28</v>
      </c>
      <c r="AY17" s="99" t="s">
        <v>28</v>
      </c>
      <c r="AZ17" s="99" t="s">
        <v>28</v>
      </c>
      <c r="BA17" s="99" t="s">
        <v>28</v>
      </c>
      <c r="BB17" s="99" t="s">
        <v>28</v>
      </c>
      <c r="BC17" s="111" t="s">
        <v>232</v>
      </c>
      <c r="BD17" s="112">
        <v>26</v>
      </c>
      <c r="BE17" s="112">
        <v>43</v>
      </c>
      <c r="BF17" s="112">
        <v>35</v>
      </c>
    </row>
    <row r="18" spans="1:58" x14ac:dyDescent="0.3">
      <c r="A18" s="9"/>
      <c r="B18" t="s">
        <v>66</v>
      </c>
      <c r="C18" s="99">
        <v>297</v>
      </c>
      <c r="D18" s="109">
        <v>3438</v>
      </c>
      <c r="E18" s="110">
        <v>8.7658785189999993</v>
      </c>
      <c r="F18" s="100">
        <v>7.7206934442000001</v>
      </c>
      <c r="G18" s="100">
        <v>9.9525550087999992</v>
      </c>
      <c r="H18" s="100">
        <v>7.8411870000000007E-12</v>
      </c>
      <c r="I18" s="102">
        <v>8.6387434555000002</v>
      </c>
      <c r="J18" s="100">
        <v>7.7100794587000001</v>
      </c>
      <c r="K18" s="100">
        <v>9.6792632150000006</v>
      </c>
      <c r="L18" s="100">
        <v>0.64199577100000005</v>
      </c>
      <c r="M18" s="100">
        <v>0.56544846360000001</v>
      </c>
      <c r="N18" s="100">
        <v>0.72890563249999996</v>
      </c>
      <c r="O18" s="109">
        <v>331</v>
      </c>
      <c r="P18" s="109">
        <v>4039</v>
      </c>
      <c r="Q18" s="110">
        <v>8.1866366078000006</v>
      </c>
      <c r="R18" s="100">
        <v>7.2483274382999996</v>
      </c>
      <c r="S18" s="100">
        <v>9.2464116059000006</v>
      </c>
      <c r="T18" s="100">
        <v>1.740133E-21</v>
      </c>
      <c r="U18" s="102">
        <v>8.1950977965000007</v>
      </c>
      <c r="V18" s="100">
        <v>7.3581370481999997</v>
      </c>
      <c r="W18" s="100">
        <v>9.1272597199999996</v>
      </c>
      <c r="X18" s="100">
        <v>0.55363397839999995</v>
      </c>
      <c r="Y18" s="100">
        <v>0.49017936779999999</v>
      </c>
      <c r="Z18" s="100">
        <v>0.62530290379999998</v>
      </c>
      <c r="AA18" s="109">
        <v>378</v>
      </c>
      <c r="AB18" s="109">
        <v>4609</v>
      </c>
      <c r="AC18" s="110">
        <v>8.1403786822999997</v>
      </c>
      <c r="AD18" s="100">
        <v>7.2506985217000004</v>
      </c>
      <c r="AE18" s="100">
        <v>9.1392249855000003</v>
      </c>
      <c r="AF18" s="100">
        <v>3.8459389999999999E-18</v>
      </c>
      <c r="AG18" s="102">
        <v>8.2013451942</v>
      </c>
      <c r="AH18" s="100">
        <v>7.4148779779999998</v>
      </c>
      <c r="AI18" s="100">
        <v>9.0712299237000007</v>
      </c>
      <c r="AJ18" s="100">
        <v>0.59884068420000003</v>
      </c>
      <c r="AK18" s="100">
        <v>0.53339204890000003</v>
      </c>
      <c r="AL18" s="100">
        <v>0.67232004270000001</v>
      </c>
      <c r="AM18" s="100">
        <v>0.94395774050000003</v>
      </c>
      <c r="AN18" s="100">
        <v>0.99434958120000005</v>
      </c>
      <c r="AO18" s="100">
        <v>0.84903494170000005</v>
      </c>
      <c r="AP18" s="100">
        <v>1.1645352164</v>
      </c>
      <c r="AQ18" s="100">
        <v>0.42060413159999999</v>
      </c>
      <c r="AR18" s="100">
        <v>0.93392083749999999</v>
      </c>
      <c r="AS18" s="100">
        <v>0.79078129620000004</v>
      </c>
      <c r="AT18" s="100">
        <v>1.1029701068</v>
      </c>
      <c r="AU18" s="99">
        <v>1</v>
      </c>
      <c r="AV18" s="99">
        <v>2</v>
      </c>
      <c r="AW18" s="99">
        <v>3</v>
      </c>
      <c r="AX18" s="99" t="s">
        <v>28</v>
      </c>
      <c r="AY18" s="99" t="s">
        <v>28</v>
      </c>
      <c r="AZ18" s="99" t="s">
        <v>28</v>
      </c>
      <c r="BA18" s="99" t="s">
        <v>28</v>
      </c>
      <c r="BB18" s="99" t="s">
        <v>28</v>
      </c>
      <c r="BC18" s="111" t="s">
        <v>232</v>
      </c>
      <c r="BD18" s="112">
        <v>297</v>
      </c>
      <c r="BE18" s="112">
        <v>331</v>
      </c>
      <c r="BF18" s="112">
        <v>378</v>
      </c>
    </row>
    <row r="19" spans="1:58" x14ac:dyDescent="0.3">
      <c r="A19" s="9"/>
      <c r="B19" t="s">
        <v>69</v>
      </c>
      <c r="C19" s="99">
        <v>354</v>
      </c>
      <c r="D19" s="109">
        <v>2402</v>
      </c>
      <c r="E19" s="110">
        <v>14.676345191999999</v>
      </c>
      <c r="F19" s="100">
        <v>13.033577409999999</v>
      </c>
      <c r="G19" s="100">
        <v>16.526169402000001</v>
      </c>
      <c r="H19" s="100">
        <v>0.23325169430000001</v>
      </c>
      <c r="I19" s="102">
        <v>14.737718568</v>
      </c>
      <c r="J19" s="100">
        <v>13.279734960000001</v>
      </c>
      <c r="K19" s="100">
        <v>16.355774361999998</v>
      </c>
      <c r="L19" s="100">
        <v>1.074866772</v>
      </c>
      <c r="M19" s="100">
        <v>0.95455367769999999</v>
      </c>
      <c r="N19" s="100">
        <v>1.2103442735000001</v>
      </c>
      <c r="O19" s="109">
        <v>404</v>
      </c>
      <c r="P19" s="109">
        <v>2922</v>
      </c>
      <c r="Q19" s="110">
        <v>13.68653466</v>
      </c>
      <c r="R19" s="100">
        <v>12.224593226</v>
      </c>
      <c r="S19" s="100">
        <v>15.323309948</v>
      </c>
      <c r="T19" s="100">
        <v>0.17961927429999999</v>
      </c>
      <c r="U19" s="102">
        <v>13.826146475</v>
      </c>
      <c r="V19" s="100">
        <v>12.541581188</v>
      </c>
      <c r="W19" s="100">
        <v>15.242282729999999</v>
      </c>
      <c r="X19" s="100">
        <v>0.92557310130000003</v>
      </c>
      <c r="Y19" s="100">
        <v>0.82670704790000005</v>
      </c>
      <c r="Z19" s="100">
        <v>1.0362625648999999</v>
      </c>
      <c r="AA19" s="109">
        <v>485</v>
      </c>
      <c r="AB19" s="109">
        <v>3510</v>
      </c>
      <c r="AC19" s="110">
        <v>13.747270099</v>
      </c>
      <c r="AD19" s="100">
        <v>12.369644856000001</v>
      </c>
      <c r="AE19" s="100">
        <v>15.278323457000001</v>
      </c>
      <c r="AF19" s="100">
        <v>0.83468268050000005</v>
      </c>
      <c r="AG19" s="102">
        <v>13.817663818</v>
      </c>
      <c r="AH19" s="100">
        <v>12.6410617</v>
      </c>
      <c r="AI19" s="100">
        <v>15.103781463000001</v>
      </c>
      <c r="AJ19" s="100">
        <v>1.0113073302</v>
      </c>
      <c r="AK19" s="100">
        <v>0.9099633909</v>
      </c>
      <c r="AL19" s="100">
        <v>1.1239380906000001</v>
      </c>
      <c r="AM19" s="100">
        <v>0.95185099979999999</v>
      </c>
      <c r="AN19" s="100">
        <v>1.0044376052999999</v>
      </c>
      <c r="AO19" s="100">
        <v>0.86997185649999997</v>
      </c>
      <c r="AP19" s="100">
        <v>1.1596868282999999</v>
      </c>
      <c r="AQ19" s="100">
        <v>0.37291970520000001</v>
      </c>
      <c r="AR19" s="100">
        <v>0.93255742360000005</v>
      </c>
      <c r="AS19" s="100">
        <v>0.79978125479999995</v>
      </c>
      <c r="AT19" s="100">
        <v>1.0873765082</v>
      </c>
      <c r="AU19" s="99" t="s">
        <v>28</v>
      </c>
      <c r="AV19" s="99" t="s">
        <v>28</v>
      </c>
      <c r="AW19" s="99" t="s">
        <v>28</v>
      </c>
      <c r="AX19" s="99" t="s">
        <v>28</v>
      </c>
      <c r="AY19" s="99" t="s">
        <v>28</v>
      </c>
      <c r="AZ19" s="99" t="s">
        <v>28</v>
      </c>
      <c r="BA19" s="99" t="s">
        <v>28</v>
      </c>
      <c r="BB19" s="99" t="s">
        <v>28</v>
      </c>
      <c r="BC19" s="111" t="s">
        <v>28</v>
      </c>
      <c r="BD19" s="112">
        <v>354</v>
      </c>
      <c r="BE19" s="112">
        <v>404</v>
      </c>
      <c r="BF19" s="112">
        <v>485</v>
      </c>
    </row>
    <row r="20" spans="1:58" x14ac:dyDescent="0.3">
      <c r="A20" s="9"/>
      <c r="B20" t="s">
        <v>65</v>
      </c>
      <c r="C20" s="99">
        <v>183</v>
      </c>
      <c r="D20" s="109">
        <v>2426</v>
      </c>
      <c r="E20" s="110">
        <v>7.5862039307</v>
      </c>
      <c r="F20" s="100">
        <v>6.4932291374000002</v>
      </c>
      <c r="G20" s="100">
        <v>8.8631540425999997</v>
      </c>
      <c r="H20" s="100">
        <v>1.31899E-13</v>
      </c>
      <c r="I20" s="102">
        <v>7.5432811211999997</v>
      </c>
      <c r="J20" s="100">
        <v>6.5258586770000004</v>
      </c>
      <c r="K20" s="100">
        <v>8.7193261285000006</v>
      </c>
      <c r="L20" s="100">
        <v>0.55559871510000003</v>
      </c>
      <c r="M20" s="100">
        <v>0.47555138229999999</v>
      </c>
      <c r="N20" s="100">
        <v>0.64912003979999999</v>
      </c>
      <c r="O20" s="109">
        <v>228</v>
      </c>
      <c r="P20" s="109">
        <v>2457</v>
      </c>
      <c r="Q20" s="110">
        <v>9.2342464766999992</v>
      </c>
      <c r="R20" s="100">
        <v>8.0140437240000004</v>
      </c>
      <c r="S20" s="100">
        <v>10.640234934</v>
      </c>
      <c r="T20" s="100">
        <v>7.4446029999999995E-11</v>
      </c>
      <c r="U20" s="102">
        <v>9.2796092796000007</v>
      </c>
      <c r="V20" s="100">
        <v>8.1499977943000008</v>
      </c>
      <c r="W20" s="100">
        <v>10.565787937</v>
      </c>
      <c r="X20" s="100">
        <v>0.62448021809999998</v>
      </c>
      <c r="Y20" s="100">
        <v>0.5419621174</v>
      </c>
      <c r="Z20" s="100">
        <v>0.71956236490000003</v>
      </c>
      <c r="AA20" s="109">
        <v>157</v>
      </c>
      <c r="AB20" s="109">
        <v>2490</v>
      </c>
      <c r="AC20" s="110">
        <v>6.3136319040000002</v>
      </c>
      <c r="AD20" s="100">
        <v>5.3458504057000003</v>
      </c>
      <c r="AE20" s="100">
        <v>7.4566149059000004</v>
      </c>
      <c r="AF20" s="100">
        <v>1.664554E-19</v>
      </c>
      <c r="AG20" s="102">
        <v>6.3052208834999997</v>
      </c>
      <c r="AH20" s="100">
        <v>5.3922128440000003</v>
      </c>
      <c r="AI20" s="100">
        <v>7.3728192006000004</v>
      </c>
      <c r="AJ20" s="100">
        <v>0.46445746529999998</v>
      </c>
      <c r="AK20" s="100">
        <v>0.39326336519999999</v>
      </c>
      <c r="AL20" s="100">
        <v>0.54854012900000004</v>
      </c>
      <c r="AM20" s="100">
        <v>4.1263319999999999E-4</v>
      </c>
      <c r="AN20" s="100">
        <v>0.68371923140000002</v>
      </c>
      <c r="AO20" s="100">
        <v>0.55366289759999998</v>
      </c>
      <c r="AP20" s="100">
        <v>0.84432601409999997</v>
      </c>
      <c r="AQ20" s="100">
        <v>5.7138896500000001E-2</v>
      </c>
      <c r="AR20" s="100">
        <v>1.2172420569</v>
      </c>
      <c r="AS20" s="100">
        <v>0.9940529722</v>
      </c>
      <c r="AT20" s="100">
        <v>1.4905425228</v>
      </c>
      <c r="AU20" s="99">
        <v>1</v>
      </c>
      <c r="AV20" s="99">
        <v>2</v>
      </c>
      <c r="AW20" s="99">
        <v>3</v>
      </c>
      <c r="AX20" s="99" t="s">
        <v>28</v>
      </c>
      <c r="AY20" s="99" t="s">
        <v>231</v>
      </c>
      <c r="AZ20" s="99" t="s">
        <v>28</v>
      </c>
      <c r="BA20" s="99" t="s">
        <v>28</v>
      </c>
      <c r="BB20" s="99" t="s">
        <v>28</v>
      </c>
      <c r="BC20" s="111" t="s">
        <v>424</v>
      </c>
      <c r="BD20" s="112">
        <v>183</v>
      </c>
      <c r="BE20" s="112">
        <v>228</v>
      </c>
      <c r="BF20" s="112">
        <v>157</v>
      </c>
    </row>
    <row r="21" spans="1:58" x14ac:dyDescent="0.3">
      <c r="A21" s="9"/>
      <c r="B21" t="s">
        <v>64</v>
      </c>
      <c r="C21" s="99">
        <v>123</v>
      </c>
      <c r="D21" s="109">
        <v>2008</v>
      </c>
      <c r="E21" s="110">
        <v>6.2126408984000001</v>
      </c>
      <c r="F21" s="100">
        <v>5.1606163443000002</v>
      </c>
      <c r="G21" s="100">
        <v>7.4791273673000003</v>
      </c>
      <c r="H21" s="100">
        <v>8.8880390000000005E-17</v>
      </c>
      <c r="I21" s="102">
        <v>6.1254980080000001</v>
      </c>
      <c r="J21" s="100">
        <v>5.1332349734999996</v>
      </c>
      <c r="K21" s="100">
        <v>7.3095671715000003</v>
      </c>
      <c r="L21" s="100">
        <v>0.45500164929999998</v>
      </c>
      <c r="M21" s="100">
        <v>0.37795343180000002</v>
      </c>
      <c r="N21" s="100">
        <v>0.54775663730000002</v>
      </c>
      <c r="O21" s="109">
        <v>107</v>
      </c>
      <c r="P21" s="109">
        <v>1731</v>
      </c>
      <c r="Q21" s="110">
        <v>6.2716197915</v>
      </c>
      <c r="R21" s="100">
        <v>5.1464947003999999</v>
      </c>
      <c r="S21" s="100">
        <v>7.6427193847000003</v>
      </c>
      <c r="T21" s="100">
        <v>1.855829E-17</v>
      </c>
      <c r="U21" s="102">
        <v>6.1813980358</v>
      </c>
      <c r="V21" s="100">
        <v>5.1144383822000004</v>
      </c>
      <c r="W21" s="100">
        <v>7.4709437912999999</v>
      </c>
      <c r="X21" s="100">
        <v>0.4241280006</v>
      </c>
      <c r="Y21" s="100">
        <v>0.34803967400000002</v>
      </c>
      <c r="Z21" s="100">
        <v>0.51685073390000003</v>
      </c>
      <c r="AA21" s="109">
        <v>100</v>
      </c>
      <c r="AB21" s="109">
        <v>2709</v>
      </c>
      <c r="AC21" s="110">
        <v>3.7060005865000001</v>
      </c>
      <c r="AD21" s="100">
        <v>3.0220734250999999</v>
      </c>
      <c r="AE21" s="100">
        <v>4.5447076942000004</v>
      </c>
      <c r="AF21" s="100">
        <v>8.9109749999999997E-36</v>
      </c>
      <c r="AG21" s="102">
        <v>3.6913990401999999</v>
      </c>
      <c r="AH21" s="100">
        <v>3.0343861026000001</v>
      </c>
      <c r="AI21" s="100">
        <v>4.4906700773999999</v>
      </c>
      <c r="AJ21" s="100">
        <v>0.272629077</v>
      </c>
      <c r="AK21" s="100">
        <v>0.22231650250000001</v>
      </c>
      <c r="AL21" s="100">
        <v>0.33432791909999998</v>
      </c>
      <c r="AM21" s="100">
        <v>2.1158820000000001E-4</v>
      </c>
      <c r="AN21" s="100">
        <v>0.59091601689999995</v>
      </c>
      <c r="AO21" s="100">
        <v>0.44735675409999998</v>
      </c>
      <c r="AP21" s="100">
        <v>0.78054424300000003</v>
      </c>
      <c r="AQ21" s="100">
        <v>0.94429908920000005</v>
      </c>
      <c r="AR21" s="100">
        <v>1.0094933691000001</v>
      </c>
      <c r="AS21" s="100">
        <v>0.77444499730000005</v>
      </c>
      <c r="AT21" s="100">
        <v>1.3158802314</v>
      </c>
      <c r="AU21" s="99">
        <v>1</v>
      </c>
      <c r="AV21" s="99">
        <v>2</v>
      </c>
      <c r="AW21" s="99">
        <v>3</v>
      </c>
      <c r="AX21" s="99" t="s">
        <v>28</v>
      </c>
      <c r="AY21" s="99" t="s">
        <v>231</v>
      </c>
      <c r="AZ21" s="99" t="s">
        <v>28</v>
      </c>
      <c r="BA21" s="99" t="s">
        <v>28</v>
      </c>
      <c r="BB21" s="99" t="s">
        <v>28</v>
      </c>
      <c r="BC21" s="111" t="s">
        <v>424</v>
      </c>
      <c r="BD21" s="112">
        <v>123</v>
      </c>
      <c r="BE21" s="112">
        <v>107</v>
      </c>
      <c r="BF21" s="112">
        <v>100</v>
      </c>
    </row>
    <row r="22" spans="1:58" x14ac:dyDescent="0.3">
      <c r="A22" s="9"/>
      <c r="B22" t="s">
        <v>204</v>
      </c>
      <c r="C22" s="99">
        <v>101</v>
      </c>
      <c r="D22" s="109">
        <v>1017</v>
      </c>
      <c r="E22" s="110">
        <v>10.060935118</v>
      </c>
      <c r="F22" s="100">
        <v>8.2117343698000003</v>
      </c>
      <c r="G22" s="100">
        <v>12.326557446000001</v>
      </c>
      <c r="H22" s="100">
        <v>3.2082018999999998E-3</v>
      </c>
      <c r="I22" s="102">
        <v>9.9311701081999999</v>
      </c>
      <c r="J22" s="100">
        <v>8.1715172470000006</v>
      </c>
      <c r="K22" s="100">
        <v>12.069746258</v>
      </c>
      <c r="L22" s="100">
        <v>0.73684317939999999</v>
      </c>
      <c r="M22" s="100">
        <v>0.6014113391</v>
      </c>
      <c r="N22" s="100">
        <v>0.90277292060000003</v>
      </c>
      <c r="O22" s="109">
        <v>87</v>
      </c>
      <c r="P22" s="109">
        <v>964</v>
      </c>
      <c r="Q22" s="110">
        <v>9.0841441135000007</v>
      </c>
      <c r="R22" s="100">
        <v>7.3072042908999997</v>
      </c>
      <c r="S22" s="100">
        <v>11.293193811</v>
      </c>
      <c r="T22" s="100">
        <v>1.1486499999999999E-5</v>
      </c>
      <c r="U22" s="102">
        <v>9.0248962656000007</v>
      </c>
      <c r="V22" s="100">
        <v>7.3144863587</v>
      </c>
      <c r="W22" s="100">
        <v>11.135266184000001</v>
      </c>
      <c r="X22" s="100">
        <v>0.61432931339999997</v>
      </c>
      <c r="Y22" s="100">
        <v>0.49416100610000002</v>
      </c>
      <c r="Z22" s="100">
        <v>0.7637197201</v>
      </c>
      <c r="AA22" s="109">
        <v>81</v>
      </c>
      <c r="AB22" s="109">
        <v>987</v>
      </c>
      <c r="AC22" s="110">
        <v>8.1269653450000003</v>
      </c>
      <c r="AD22" s="100">
        <v>6.4883099852999999</v>
      </c>
      <c r="AE22" s="100">
        <v>10.179471367</v>
      </c>
      <c r="AF22" s="100">
        <v>7.5593448999999996E-6</v>
      </c>
      <c r="AG22" s="102">
        <v>8.2066869301000001</v>
      </c>
      <c r="AH22" s="100">
        <v>6.6006988194999998</v>
      </c>
      <c r="AI22" s="100">
        <v>10.203421215000001</v>
      </c>
      <c r="AJ22" s="100">
        <v>0.5978539424</v>
      </c>
      <c r="AK22" s="100">
        <v>0.47730752370000001</v>
      </c>
      <c r="AL22" s="100">
        <v>0.74884496609999995</v>
      </c>
      <c r="AM22" s="100">
        <v>0.47854662209999999</v>
      </c>
      <c r="AN22" s="100">
        <v>0.89463192609999997</v>
      </c>
      <c r="AO22" s="100">
        <v>0.65750995700000003</v>
      </c>
      <c r="AP22" s="100">
        <v>1.2172686886999999</v>
      </c>
      <c r="AQ22" s="100">
        <v>0.49328440099999998</v>
      </c>
      <c r="AR22" s="100">
        <v>0.90291250339999996</v>
      </c>
      <c r="AS22" s="100">
        <v>0.67414575539999999</v>
      </c>
      <c r="AT22" s="100">
        <v>1.2093096816</v>
      </c>
      <c r="AU22" s="99">
        <v>1</v>
      </c>
      <c r="AV22" s="99">
        <v>2</v>
      </c>
      <c r="AW22" s="99">
        <v>3</v>
      </c>
      <c r="AX22" s="99" t="s">
        <v>28</v>
      </c>
      <c r="AY22" s="99" t="s">
        <v>28</v>
      </c>
      <c r="AZ22" s="99" t="s">
        <v>28</v>
      </c>
      <c r="BA22" s="99" t="s">
        <v>28</v>
      </c>
      <c r="BB22" s="99" t="s">
        <v>28</v>
      </c>
      <c r="BC22" s="111" t="s">
        <v>232</v>
      </c>
      <c r="BD22" s="112">
        <v>101</v>
      </c>
      <c r="BE22" s="112">
        <v>87</v>
      </c>
      <c r="BF22" s="112">
        <v>81</v>
      </c>
    </row>
    <row r="23" spans="1:58" x14ac:dyDescent="0.3">
      <c r="A23" s="9"/>
      <c r="B23" t="s">
        <v>74</v>
      </c>
      <c r="C23" s="99">
        <v>183</v>
      </c>
      <c r="D23" s="109">
        <v>1813</v>
      </c>
      <c r="E23" s="110">
        <v>10.169116007</v>
      </c>
      <c r="F23" s="100">
        <v>8.7033203835999995</v>
      </c>
      <c r="G23" s="100">
        <v>11.881777966</v>
      </c>
      <c r="H23" s="100">
        <v>2.0669190000000001E-4</v>
      </c>
      <c r="I23" s="102">
        <v>10.093767237</v>
      </c>
      <c r="J23" s="100">
        <v>8.7323404029000002</v>
      </c>
      <c r="K23" s="100">
        <v>11.667449082999999</v>
      </c>
      <c r="L23" s="100">
        <v>0.74476613579999995</v>
      </c>
      <c r="M23" s="100">
        <v>0.63741413579999995</v>
      </c>
      <c r="N23" s="100">
        <v>0.87019814269999995</v>
      </c>
      <c r="O23" s="109">
        <v>257</v>
      </c>
      <c r="P23" s="109">
        <v>2062</v>
      </c>
      <c r="Q23" s="110">
        <v>12.322615391999999</v>
      </c>
      <c r="R23" s="100">
        <v>10.766896108999999</v>
      </c>
      <c r="S23" s="100">
        <v>14.103122065000001</v>
      </c>
      <c r="T23" s="100">
        <v>8.1034274999999996E-3</v>
      </c>
      <c r="U23" s="102">
        <v>12.463627546</v>
      </c>
      <c r="V23" s="100">
        <v>11.029300486</v>
      </c>
      <c r="W23" s="100">
        <v>14.084484487999999</v>
      </c>
      <c r="X23" s="100">
        <v>0.83333594870000005</v>
      </c>
      <c r="Y23" s="100">
        <v>0.72812802300000001</v>
      </c>
      <c r="Z23" s="100">
        <v>0.95374546979999997</v>
      </c>
      <c r="AA23" s="109">
        <v>267</v>
      </c>
      <c r="AB23" s="109">
        <v>2446</v>
      </c>
      <c r="AC23" s="110">
        <v>10.838487571</v>
      </c>
      <c r="AD23" s="100">
        <v>9.4906480868000003</v>
      </c>
      <c r="AE23" s="100">
        <v>12.377744044</v>
      </c>
      <c r="AF23" s="100">
        <v>8.2924989999999998E-4</v>
      </c>
      <c r="AG23" s="102">
        <v>10.915780867</v>
      </c>
      <c r="AH23" s="100">
        <v>9.6819340532999991</v>
      </c>
      <c r="AI23" s="100">
        <v>12.306866714</v>
      </c>
      <c r="AJ23" s="100">
        <v>0.79732498529999996</v>
      </c>
      <c r="AK23" s="100">
        <v>0.69817221240000005</v>
      </c>
      <c r="AL23" s="100">
        <v>0.91055920140000002</v>
      </c>
      <c r="AM23" s="100">
        <v>0.16355494800000001</v>
      </c>
      <c r="AN23" s="100">
        <v>0.87956064739999995</v>
      </c>
      <c r="AO23" s="100">
        <v>0.73427595840000004</v>
      </c>
      <c r="AP23" s="100">
        <v>1.0535915327000001</v>
      </c>
      <c r="AQ23" s="100">
        <v>5.7178135200000001E-2</v>
      </c>
      <c r="AR23" s="100">
        <v>1.2117685925999999</v>
      </c>
      <c r="AS23" s="100">
        <v>0.99415785489999997</v>
      </c>
      <c r="AT23" s="100">
        <v>1.4770120406</v>
      </c>
      <c r="AU23" s="99">
        <v>1</v>
      </c>
      <c r="AV23" s="99" t="s">
        <v>28</v>
      </c>
      <c r="AW23" s="99">
        <v>3</v>
      </c>
      <c r="AX23" s="99" t="s">
        <v>28</v>
      </c>
      <c r="AY23" s="99" t="s">
        <v>28</v>
      </c>
      <c r="AZ23" s="99" t="s">
        <v>28</v>
      </c>
      <c r="BA23" s="99" t="s">
        <v>28</v>
      </c>
      <c r="BB23" s="99" t="s">
        <v>28</v>
      </c>
      <c r="BC23" s="111" t="s">
        <v>436</v>
      </c>
      <c r="BD23" s="112">
        <v>183</v>
      </c>
      <c r="BE23" s="112">
        <v>257</v>
      </c>
      <c r="BF23" s="112">
        <v>267</v>
      </c>
    </row>
    <row r="24" spans="1:58" x14ac:dyDescent="0.3">
      <c r="A24" s="9"/>
      <c r="B24" t="s">
        <v>181</v>
      </c>
      <c r="C24" s="99">
        <v>227</v>
      </c>
      <c r="D24" s="109">
        <v>2189</v>
      </c>
      <c r="E24" s="110">
        <v>10.416794302</v>
      </c>
      <c r="F24" s="100">
        <v>9.0388027101000006</v>
      </c>
      <c r="G24" s="100">
        <v>12.004864693</v>
      </c>
      <c r="H24" s="100">
        <v>1.8542370000000001E-4</v>
      </c>
      <c r="I24" s="102">
        <v>10.370031978</v>
      </c>
      <c r="J24" s="100">
        <v>9.1050820740000002</v>
      </c>
      <c r="K24" s="100">
        <v>11.810718712</v>
      </c>
      <c r="L24" s="100">
        <v>0.76290560890000003</v>
      </c>
      <c r="M24" s="100">
        <v>0.66198420420000004</v>
      </c>
      <c r="N24" s="100">
        <v>0.87921277350000004</v>
      </c>
      <c r="O24" s="109">
        <v>323</v>
      </c>
      <c r="P24" s="109">
        <v>3081</v>
      </c>
      <c r="Q24" s="110">
        <v>10.529293294</v>
      </c>
      <c r="R24" s="100">
        <v>9.3118529358999993</v>
      </c>
      <c r="S24" s="100">
        <v>11.905902942999999</v>
      </c>
      <c r="T24" s="100">
        <v>6.0642521999999996E-8</v>
      </c>
      <c r="U24" s="102">
        <v>10.483609218</v>
      </c>
      <c r="V24" s="100">
        <v>9.4004512861999991</v>
      </c>
      <c r="W24" s="100">
        <v>11.691572977</v>
      </c>
      <c r="X24" s="100">
        <v>0.71205976469999999</v>
      </c>
      <c r="Y24" s="100">
        <v>0.62972847509999996</v>
      </c>
      <c r="Z24" s="100">
        <v>0.805155124</v>
      </c>
      <c r="AA24" s="109">
        <v>292</v>
      </c>
      <c r="AB24" s="109">
        <v>3260</v>
      </c>
      <c r="AC24" s="110">
        <v>8.8662835741000006</v>
      </c>
      <c r="AD24" s="100">
        <v>7.8004044025999999</v>
      </c>
      <c r="AE24" s="100">
        <v>10.077808836000001</v>
      </c>
      <c r="AF24" s="100">
        <v>6.1749889999999995E-11</v>
      </c>
      <c r="AG24" s="102">
        <v>8.9570552147000004</v>
      </c>
      <c r="AH24" s="100">
        <v>7.9864255745000001</v>
      </c>
      <c r="AI24" s="100">
        <v>10.045650256</v>
      </c>
      <c r="AJ24" s="100">
        <v>0.65224131819999998</v>
      </c>
      <c r="AK24" s="100">
        <v>0.57383073829999998</v>
      </c>
      <c r="AL24" s="100">
        <v>0.74136624039999999</v>
      </c>
      <c r="AM24" s="100">
        <v>4.5000890000000002E-2</v>
      </c>
      <c r="AN24" s="100">
        <v>0.84205875230000005</v>
      </c>
      <c r="AO24" s="100">
        <v>0.71178503719999997</v>
      </c>
      <c r="AP24" s="100">
        <v>0.99617567849999999</v>
      </c>
      <c r="AQ24" s="100">
        <v>0.90626880679999999</v>
      </c>
      <c r="AR24" s="100">
        <v>1.0107997710000001</v>
      </c>
      <c r="AS24" s="100">
        <v>0.84529989689999996</v>
      </c>
      <c r="AT24" s="100">
        <v>1.2087025926999999</v>
      </c>
      <c r="AU24" s="99">
        <v>1</v>
      </c>
      <c r="AV24" s="99">
        <v>2</v>
      </c>
      <c r="AW24" s="99">
        <v>3</v>
      </c>
      <c r="AX24" s="99" t="s">
        <v>28</v>
      </c>
      <c r="AY24" s="99" t="s">
        <v>28</v>
      </c>
      <c r="AZ24" s="99" t="s">
        <v>28</v>
      </c>
      <c r="BA24" s="99" t="s">
        <v>28</v>
      </c>
      <c r="BB24" s="99" t="s">
        <v>28</v>
      </c>
      <c r="BC24" s="111" t="s">
        <v>232</v>
      </c>
      <c r="BD24" s="112">
        <v>227</v>
      </c>
      <c r="BE24" s="112">
        <v>323</v>
      </c>
      <c r="BF24" s="112">
        <v>292</v>
      </c>
    </row>
    <row r="25" spans="1:58" x14ac:dyDescent="0.3">
      <c r="A25" s="9"/>
      <c r="B25" t="s">
        <v>70</v>
      </c>
      <c r="C25" s="99">
        <v>489</v>
      </c>
      <c r="D25" s="109">
        <v>4969</v>
      </c>
      <c r="E25" s="110">
        <v>9.8996567717000001</v>
      </c>
      <c r="F25" s="100">
        <v>8.9114555245999991</v>
      </c>
      <c r="G25" s="100">
        <v>10.997440758</v>
      </c>
      <c r="H25" s="100">
        <v>2.0638618000000001E-9</v>
      </c>
      <c r="I25" s="102">
        <v>9.8410142886000003</v>
      </c>
      <c r="J25" s="100">
        <v>9.0063163579999994</v>
      </c>
      <c r="K25" s="100">
        <v>10.753071330999999</v>
      </c>
      <c r="L25" s="100">
        <v>0.72503146929999995</v>
      </c>
      <c r="M25" s="100">
        <v>0.65265754580000002</v>
      </c>
      <c r="N25" s="100">
        <v>0.80543101790000005</v>
      </c>
      <c r="O25" s="109">
        <v>493</v>
      </c>
      <c r="P25" s="109">
        <v>4576</v>
      </c>
      <c r="Q25" s="110">
        <v>10.720074153000001</v>
      </c>
      <c r="R25" s="100">
        <v>9.6519594175000005</v>
      </c>
      <c r="S25" s="100">
        <v>11.906389663000001</v>
      </c>
      <c r="T25" s="100">
        <v>1.8989312000000002E-9</v>
      </c>
      <c r="U25" s="102">
        <v>10.773601399</v>
      </c>
      <c r="V25" s="100">
        <v>9.8633561260999993</v>
      </c>
      <c r="W25" s="100">
        <v>11.767849159000001</v>
      </c>
      <c r="X25" s="100">
        <v>0.72496161569999995</v>
      </c>
      <c r="Y25" s="100">
        <v>0.65272870260000004</v>
      </c>
      <c r="Z25" s="100">
        <v>0.80518803920000004</v>
      </c>
      <c r="AA25" s="109">
        <v>480</v>
      </c>
      <c r="AB25" s="109">
        <v>5096</v>
      </c>
      <c r="AC25" s="110">
        <v>9.4096407774999999</v>
      </c>
      <c r="AD25" s="100">
        <v>8.4642781448999997</v>
      </c>
      <c r="AE25" s="100">
        <v>10.460589556</v>
      </c>
      <c r="AF25" s="100">
        <v>9.7904089999999995E-12</v>
      </c>
      <c r="AG25" s="102">
        <v>9.4191522763000002</v>
      </c>
      <c r="AH25" s="100">
        <v>8.6131093483000001</v>
      </c>
      <c r="AI25" s="100">
        <v>10.300627336</v>
      </c>
      <c r="AJ25" s="100">
        <v>0.69221297209999999</v>
      </c>
      <c r="AK25" s="100">
        <v>0.62266809860000005</v>
      </c>
      <c r="AL25" s="100">
        <v>0.76952520899999999</v>
      </c>
      <c r="AM25" s="100">
        <v>6.3560540400000004E-2</v>
      </c>
      <c r="AN25" s="100">
        <v>0.87775892619999996</v>
      </c>
      <c r="AO25" s="100">
        <v>0.76481165090000003</v>
      </c>
      <c r="AP25" s="100">
        <v>1.0073862389999999</v>
      </c>
      <c r="AQ25" s="100">
        <v>0.255269474</v>
      </c>
      <c r="AR25" s="100">
        <v>1.0828733156999999</v>
      </c>
      <c r="AS25" s="100">
        <v>0.94407456109999999</v>
      </c>
      <c r="AT25" s="100">
        <v>1.2420783974</v>
      </c>
      <c r="AU25" s="99">
        <v>1</v>
      </c>
      <c r="AV25" s="99">
        <v>2</v>
      </c>
      <c r="AW25" s="99">
        <v>3</v>
      </c>
      <c r="AX25" s="99" t="s">
        <v>28</v>
      </c>
      <c r="AY25" s="99" t="s">
        <v>28</v>
      </c>
      <c r="AZ25" s="99" t="s">
        <v>28</v>
      </c>
      <c r="BA25" s="99" t="s">
        <v>28</v>
      </c>
      <c r="BB25" s="99" t="s">
        <v>28</v>
      </c>
      <c r="BC25" s="111" t="s">
        <v>232</v>
      </c>
      <c r="BD25" s="112">
        <v>489</v>
      </c>
      <c r="BE25" s="112">
        <v>493</v>
      </c>
      <c r="BF25" s="112">
        <v>480</v>
      </c>
    </row>
    <row r="26" spans="1:58" x14ac:dyDescent="0.3">
      <c r="A26" s="9"/>
      <c r="B26" t="s">
        <v>149</v>
      </c>
      <c r="C26" s="99">
        <v>103</v>
      </c>
      <c r="D26" s="109">
        <v>798</v>
      </c>
      <c r="E26" s="110">
        <v>12.994699642</v>
      </c>
      <c r="F26" s="100">
        <v>10.624513532</v>
      </c>
      <c r="G26" s="100">
        <v>15.893642404</v>
      </c>
      <c r="H26" s="100">
        <v>0.62997614609999997</v>
      </c>
      <c r="I26" s="102">
        <v>12.90726817</v>
      </c>
      <c r="J26" s="100">
        <v>10.640522469</v>
      </c>
      <c r="K26" s="100">
        <v>15.656897686000001</v>
      </c>
      <c r="L26" s="100">
        <v>0.95170634620000005</v>
      </c>
      <c r="M26" s="100">
        <v>0.7781185585</v>
      </c>
      <c r="N26" s="100">
        <v>1.1640192352000001</v>
      </c>
      <c r="O26" s="109">
        <v>96</v>
      </c>
      <c r="P26" s="109">
        <v>855</v>
      </c>
      <c r="Q26" s="110">
        <v>11.150571198</v>
      </c>
      <c r="R26" s="100">
        <v>9.0557909274000004</v>
      </c>
      <c r="S26" s="100">
        <v>13.729914817999999</v>
      </c>
      <c r="T26" s="100">
        <v>7.8456102000000003E-3</v>
      </c>
      <c r="U26" s="102">
        <v>11.228070174999999</v>
      </c>
      <c r="V26" s="100">
        <v>9.1924171557999994</v>
      </c>
      <c r="W26" s="100">
        <v>13.714516838</v>
      </c>
      <c r="X26" s="100">
        <v>0.75407464499999999</v>
      </c>
      <c r="Y26" s="100">
        <v>0.61241188530000001</v>
      </c>
      <c r="Z26" s="100">
        <v>0.92850675169999997</v>
      </c>
      <c r="AA26" s="109">
        <v>123</v>
      </c>
      <c r="AB26" s="109">
        <v>932</v>
      </c>
      <c r="AC26" s="110">
        <v>13.174662965</v>
      </c>
      <c r="AD26" s="100">
        <v>10.941967302</v>
      </c>
      <c r="AE26" s="100">
        <v>15.862937573</v>
      </c>
      <c r="AF26" s="100">
        <v>0.74111141430000005</v>
      </c>
      <c r="AG26" s="102">
        <v>13.197424893000001</v>
      </c>
      <c r="AH26" s="100">
        <v>11.059587797000001</v>
      </c>
      <c r="AI26" s="100">
        <v>15.748509528</v>
      </c>
      <c r="AJ26" s="100">
        <v>0.96918392769999995</v>
      </c>
      <c r="AK26" s="100">
        <v>0.80493739190000002</v>
      </c>
      <c r="AL26" s="100">
        <v>1.1669447774999999</v>
      </c>
      <c r="AM26" s="100">
        <v>0.2310819727</v>
      </c>
      <c r="AN26" s="100">
        <v>1.1815235947</v>
      </c>
      <c r="AO26" s="100">
        <v>0.89925432599999999</v>
      </c>
      <c r="AP26" s="100">
        <v>1.5523950950000001</v>
      </c>
      <c r="AQ26" s="100">
        <v>0.29066429989999998</v>
      </c>
      <c r="AR26" s="100">
        <v>0.85808610470000002</v>
      </c>
      <c r="AS26" s="100">
        <v>0.64601126919999996</v>
      </c>
      <c r="AT26" s="100">
        <v>1.1397816078</v>
      </c>
      <c r="AU26" s="99" t="s">
        <v>28</v>
      </c>
      <c r="AV26" s="99" t="s">
        <v>28</v>
      </c>
      <c r="AW26" s="99" t="s">
        <v>28</v>
      </c>
      <c r="AX26" s="99" t="s">
        <v>28</v>
      </c>
      <c r="AY26" s="99" t="s">
        <v>28</v>
      </c>
      <c r="AZ26" s="99" t="s">
        <v>28</v>
      </c>
      <c r="BA26" s="99" t="s">
        <v>28</v>
      </c>
      <c r="BB26" s="99" t="s">
        <v>28</v>
      </c>
      <c r="BC26" s="111" t="s">
        <v>28</v>
      </c>
      <c r="BD26" s="112">
        <v>103</v>
      </c>
      <c r="BE26" s="112">
        <v>96</v>
      </c>
      <c r="BF26" s="112">
        <v>123</v>
      </c>
    </row>
    <row r="27" spans="1:58" x14ac:dyDescent="0.3">
      <c r="A27" s="9"/>
      <c r="B27" t="s">
        <v>205</v>
      </c>
      <c r="C27" s="99">
        <v>78</v>
      </c>
      <c r="D27" s="109">
        <v>533</v>
      </c>
      <c r="E27" s="110">
        <v>14.931656458999999</v>
      </c>
      <c r="F27" s="100">
        <v>11.873770546999999</v>
      </c>
      <c r="G27" s="100">
        <v>18.777048432000001</v>
      </c>
      <c r="H27" s="100">
        <v>0.4442599518</v>
      </c>
      <c r="I27" s="102">
        <v>14.634146340999999</v>
      </c>
      <c r="J27" s="100">
        <v>11.721624313</v>
      </c>
      <c r="K27" s="100">
        <v>18.270355152</v>
      </c>
      <c r="L27" s="100">
        <v>1.0935652691</v>
      </c>
      <c r="M27" s="100">
        <v>0.86961169500000002</v>
      </c>
      <c r="N27" s="100">
        <v>1.3751942444</v>
      </c>
      <c r="O27" s="109">
        <v>80</v>
      </c>
      <c r="P27" s="109">
        <v>554</v>
      </c>
      <c r="Q27" s="110">
        <v>14.186413677000001</v>
      </c>
      <c r="R27" s="100">
        <v>11.309761701999999</v>
      </c>
      <c r="S27" s="100">
        <v>17.794745665000001</v>
      </c>
      <c r="T27" s="100">
        <v>0.71984762219999998</v>
      </c>
      <c r="U27" s="102">
        <v>14.440433213</v>
      </c>
      <c r="V27" s="100">
        <v>11.598798309999999</v>
      </c>
      <c r="W27" s="100">
        <v>17.978251351000001</v>
      </c>
      <c r="X27" s="100">
        <v>0.95937819400000002</v>
      </c>
      <c r="Y27" s="100">
        <v>0.7648401494</v>
      </c>
      <c r="Z27" s="100">
        <v>1.2033972326</v>
      </c>
      <c r="AA27" s="109">
        <v>69</v>
      </c>
      <c r="AB27" s="109">
        <v>604</v>
      </c>
      <c r="AC27" s="110">
        <v>11.282796084999999</v>
      </c>
      <c r="AD27" s="100">
        <v>8.8499333178999997</v>
      </c>
      <c r="AE27" s="100">
        <v>14.384457252000001</v>
      </c>
      <c r="AF27" s="100">
        <v>0.13268747380000001</v>
      </c>
      <c r="AG27" s="102">
        <v>11.423841060000001</v>
      </c>
      <c r="AH27" s="100">
        <v>9.0227625478999993</v>
      </c>
      <c r="AI27" s="100">
        <v>14.463878869</v>
      </c>
      <c r="AJ27" s="100">
        <v>0.83001019870000003</v>
      </c>
      <c r="AK27" s="100">
        <v>0.65103852419999997</v>
      </c>
      <c r="AL27" s="100">
        <v>1.0581815121</v>
      </c>
      <c r="AM27" s="100">
        <v>0.17018341410000001</v>
      </c>
      <c r="AN27" s="100">
        <v>0.7953240573</v>
      </c>
      <c r="AO27" s="100">
        <v>0.5733594702</v>
      </c>
      <c r="AP27" s="100">
        <v>1.1032177700000001</v>
      </c>
      <c r="AQ27" s="100">
        <v>0.7517218417</v>
      </c>
      <c r="AR27" s="100">
        <v>0.95008974499999999</v>
      </c>
      <c r="AS27" s="100">
        <v>0.69185133460000003</v>
      </c>
      <c r="AT27" s="100">
        <v>1.3047174708</v>
      </c>
      <c r="AU27" s="99" t="s">
        <v>28</v>
      </c>
      <c r="AV27" s="99" t="s">
        <v>28</v>
      </c>
      <c r="AW27" s="99" t="s">
        <v>28</v>
      </c>
      <c r="AX27" s="99" t="s">
        <v>28</v>
      </c>
      <c r="AY27" s="99" t="s">
        <v>28</v>
      </c>
      <c r="AZ27" s="99" t="s">
        <v>28</v>
      </c>
      <c r="BA27" s="99" t="s">
        <v>28</v>
      </c>
      <c r="BB27" s="99" t="s">
        <v>28</v>
      </c>
      <c r="BC27" s="111" t="s">
        <v>28</v>
      </c>
      <c r="BD27" s="112">
        <v>78</v>
      </c>
      <c r="BE27" s="112">
        <v>80</v>
      </c>
      <c r="BF27" s="112">
        <v>69</v>
      </c>
    </row>
    <row r="28" spans="1:58" x14ac:dyDescent="0.3">
      <c r="A28" s="9"/>
      <c r="B28" t="s">
        <v>73</v>
      </c>
      <c r="C28" s="99">
        <v>115</v>
      </c>
      <c r="D28" s="109">
        <v>1099</v>
      </c>
      <c r="E28" s="110">
        <v>10.464439343</v>
      </c>
      <c r="F28" s="100">
        <v>8.6411170343000006</v>
      </c>
      <c r="G28" s="100">
        <v>12.672492494</v>
      </c>
      <c r="H28" s="100">
        <v>6.4546641999999998E-3</v>
      </c>
      <c r="I28" s="102">
        <v>10.464058235</v>
      </c>
      <c r="J28" s="100">
        <v>8.7161600177</v>
      </c>
      <c r="K28" s="100">
        <v>12.562471836</v>
      </c>
      <c r="L28" s="100">
        <v>0.76639503840000001</v>
      </c>
      <c r="M28" s="100">
        <v>0.63285848430000002</v>
      </c>
      <c r="N28" s="100">
        <v>0.92810852580000003</v>
      </c>
      <c r="O28" s="109">
        <v>115</v>
      </c>
      <c r="P28" s="109">
        <v>1136</v>
      </c>
      <c r="Q28" s="110">
        <v>9.9086148563999998</v>
      </c>
      <c r="R28" s="100">
        <v>8.1797333930999994</v>
      </c>
      <c r="S28" s="100">
        <v>12.002915456</v>
      </c>
      <c r="T28" s="100">
        <v>4.2717699999999999E-5</v>
      </c>
      <c r="U28" s="102">
        <v>10.123239437000001</v>
      </c>
      <c r="V28" s="100">
        <v>8.4322710031000003</v>
      </c>
      <c r="W28" s="100">
        <v>12.153306819999999</v>
      </c>
      <c r="X28" s="100">
        <v>0.67008542410000005</v>
      </c>
      <c r="Y28" s="100">
        <v>0.55316713780000004</v>
      </c>
      <c r="Z28" s="100">
        <v>0.81171574540000002</v>
      </c>
      <c r="AA28" s="109">
        <v>107</v>
      </c>
      <c r="AB28" s="109">
        <v>1285</v>
      </c>
      <c r="AC28" s="110">
        <v>8.2430265614000007</v>
      </c>
      <c r="AD28" s="100">
        <v>6.7628279786999999</v>
      </c>
      <c r="AE28" s="100">
        <v>10.04720024</v>
      </c>
      <c r="AF28" s="100">
        <v>7.2886851000000004E-7</v>
      </c>
      <c r="AG28" s="102">
        <v>8.3268482489999993</v>
      </c>
      <c r="AH28" s="100">
        <v>6.8895664120999998</v>
      </c>
      <c r="AI28" s="100">
        <v>10.063971753000001</v>
      </c>
      <c r="AJ28" s="100">
        <v>0.60639189630000001</v>
      </c>
      <c r="AK28" s="100">
        <v>0.49750222830000002</v>
      </c>
      <c r="AL28" s="100">
        <v>0.73911454259999998</v>
      </c>
      <c r="AM28" s="100">
        <v>0.18091627299999999</v>
      </c>
      <c r="AN28" s="100">
        <v>0.83190503220000001</v>
      </c>
      <c r="AO28" s="100">
        <v>0.63531451670000005</v>
      </c>
      <c r="AP28" s="100">
        <v>1.0893281428999999</v>
      </c>
      <c r="AQ28" s="100">
        <v>0.68631395770000003</v>
      </c>
      <c r="AR28" s="100">
        <v>0.94688444670000005</v>
      </c>
      <c r="AS28" s="100">
        <v>0.72654925560000005</v>
      </c>
      <c r="AT28" s="100">
        <v>1.2340390529</v>
      </c>
      <c r="AU28" s="99" t="s">
        <v>28</v>
      </c>
      <c r="AV28" s="99">
        <v>2</v>
      </c>
      <c r="AW28" s="99">
        <v>3</v>
      </c>
      <c r="AX28" s="99" t="s">
        <v>28</v>
      </c>
      <c r="AY28" s="99" t="s">
        <v>28</v>
      </c>
      <c r="AZ28" s="99" t="s">
        <v>28</v>
      </c>
      <c r="BA28" s="99" t="s">
        <v>28</v>
      </c>
      <c r="BB28" s="99" t="s">
        <v>28</v>
      </c>
      <c r="BC28" s="111" t="s">
        <v>437</v>
      </c>
      <c r="BD28" s="112">
        <v>115</v>
      </c>
      <c r="BE28" s="112">
        <v>115</v>
      </c>
      <c r="BF28" s="112">
        <v>107</v>
      </c>
    </row>
    <row r="29" spans="1:58" x14ac:dyDescent="0.3">
      <c r="A29" s="9"/>
      <c r="B29" t="s">
        <v>76</v>
      </c>
      <c r="C29" s="99">
        <v>50</v>
      </c>
      <c r="D29" s="109">
        <v>636</v>
      </c>
      <c r="E29" s="110">
        <v>7.9076300225000002</v>
      </c>
      <c r="F29" s="100">
        <v>5.9586761479000003</v>
      </c>
      <c r="G29" s="100">
        <v>10.494044486</v>
      </c>
      <c r="H29" s="100">
        <v>1.5485330000000001E-4</v>
      </c>
      <c r="I29" s="102">
        <v>7.8616352201000002</v>
      </c>
      <c r="J29" s="100">
        <v>5.9584707537000003</v>
      </c>
      <c r="K29" s="100">
        <v>10.37267965</v>
      </c>
      <c r="L29" s="100">
        <v>0.57913933240000004</v>
      </c>
      <c r="M29" s="100">
        <v>0.43640176850000001</v>
      </c>
      <c r="N29" s="100">
        <v>0.76856326109999995</v>
      </c>
      <c r="O29" s="109">
        <v>75</v>
      </c>
      <c r="P29" s="109">
        <v>670</v>
      </c>
      <c r="Q29" s="110">
        <v>11.336012881</v>
      </c>
      <c r="R29" s="100">
        <v>8.9767883421000008</v>
      </c>
      <c r="S29" s="100">
        <v>14.315274365000001</v>
      </c>
      <c r="T29" s="100">
        <v>2.5592524200000001E-2</v>
      </c>
      <c r="U29" s="102">
        <v>11.194029851</v>
      </c>
      <c r="V29" s="100">
        <v>8.9268486719000002</v>
      </c>
      <c r="W29" s="100">
        <v>14.037014506</v>
      </c>
      <c r="X29" s="100">
        <v>0.76661542599999999</v>
      </c>
      <c r="Y29" s="100">
        <v>0.60706921309999995</v>
      </c>
      <c r="Z29" s="100">
        <v>0.96809259759999999</v>
      </c>
      <c r="AA29" s="109">
        <v>71</v>
      </c>
      <c r="AB29" s="109">
        <v>716</v>
      </c>
      <c r="AC29" s="110">
        <v>9.9496228128999995</v>
      </c>
      <c r="AD29" s="100">
        <v>7.8301734846000004</v>
      </c>
      <c r="AE29" s="100">
        <v>12.642758722</v>
      </c>
      <c r="AF29" s="100">
        <v>1.06724395E-2</v>
      </c>
      <c r="AG29" s="102">
        <v>9.9162011173</v>
      </c>
      <c r="AH29" s="100">
        <v>7.8582580938</v>
      </c>
      <c r="AI29" s="100">
        <v>12.513084124000001</v>
      </c>
      <c r="AJ29" s="100">
        <v>0.73193633440000005</v>
      </c>
      <c r="AK29" s="100">
        <v>0.5760206779</v>
      </c>
      <c r="AL29" s="100">
        <v>0.93005480200000001</v>
      </c>
      <c r="AM29" s="100">
        <v>0.4377962239</v>
      </c>
      <c r="AN29" s="100">
        <v>0.87770037999999995</v>
      </c>
      <c r="AO29" s="100">
        <v>0.63130572949999997</v>
      </c>
      <c r="AP29" s="100">
        <v>1.2202613108</v>
      </c>
      <c r="AQ29" s="100">
        <v>5.1376129999999999E-2</v>
      </c>
      <c r="AR29" s="100">
        <v>1.4335537763999999</v>
      </c>
      <c r="AS29" s="100">
        <v>0.99785072919999995</v>
      </c>
      <c r="AT29" s="100">
        <v>2.0595028591000002</v>
      </c>
      <c r="AU29" s="99">
        <v>1</v>
      </c>
      <c r="AV29" s="99" t="s">
        <v>28</v>
      </c>
      <c r="AW29" s="99" t="s">
        <v>28</v>
      </c>
      <c r="AX29" s="99" t="s">
        <v>28</v>
      </c>
      <c r="AY29" s="99" t="s">
        <v>28</v>
      </c>
      <c r="AZ29" s="99" t="s">
        <v>28</v>
      </c>
      <c r="BA29" s="99" t="s">
        <v>28</v>
      </c>
      <c r="BB29" s="99" t="s">
        <v>28</v>
      </c>
      <c r="BC29" s="111">
        <v>-1</v>
      </c>
      <c r="BD29" s="112">
        <v>50</v>
      </c>
      <c r="BE29" s="112">
        <v>75</v>
      </c>
      <c r="BF29" s="112">
        <v>71</v>
      </c>
    </row>
    <row r="30" spans="1:58" x14ac:dyDescent="0.3">
      <c r="A30" s="9"/>
      <c r="B30" t="s">
        <v>72</v>
      </c>
      <c r="C30" s="99">
        <v>100</v>
      </c>
      <c r="D30" s="109">
        <v>1133</v>
      </c>
      <c r="E30" s="110">
        <v>8.8741454984000008</v>
      </c>
      <c r="F30" s="100">
        <v>7.2359406867000002</v>
      </c>
      <c r="G30" s="100">
        <v>10.883237125999999</v>
      </c>
      <c r="H30" s="100">
        <v>3.4993500000000003E-5</v>
      </c>
      <c r="I30" s="102">
        <v>8.8261253310000001</v>
      </c>
      <c r="J30" s="100">
        <v>7.2552091367999996</v>
      </c>
      <c r="K30" s="100">
        <v>10.737180263999999</v>
      </c>
      <c r="L30" s="100">
        <v>0.6499250325</v>
      </c>
      <c r="M30" s="100">
        <v>0.52994612119999995</v>
      </c>
      <c r="N30" s="100">
        <v>0.79706696769999996</v>
      </c>
      <c r="O30" s="109">
        <v>133</v>
      </c>
      <c r="P30" s="109">
        <v>1107</v>
      </c>
      <c r="Q30" s="110">
        <v>12.101901141999999</v>
      </c>
      <c r="R30" s="100">
        <v>10.116491264</v>
      </c>
      <c r="S30" s="100">
        <v>14.476957221999999</v>
      </c>
      <c r="T30" s="100">
        <v>2.83938712E-2</v>
      </c>
      <c r="U30" s="102">
        <v>12.014453478</v>
      </c>
      <c r="V30" s="100">
        <v>10.136674141</v>
      </c>
      <c r="W30" s="100">
        <v>14.24008411</v>
      </c>
      <c r="X30" s="100">
        <v>0.8184098058</v>
      </c>
      <c r="Y30" s="100">
        <v>0.68414338809999997</v>
      </c>
      <c r="Z30" s="100">
        <v>0.97902665109999998</v>
      </c>
      <c r="AA30" s="109">
        <v>135</v>
      </c>
      <c r="AB30" s="109">
        <v>1289</v>
      </c>
      <c r="AC30" s="110">
        <v>10.489073869</v>
      </c>
      <c r="AD30" s="100">
        <v>8.7787746597999998</v>
      </c>
      <c r="AE30" s="100">
        <v>12.532577141999999</v>
      </c>
      <c r="AF30" s="100">
        <v>4.3065457E-3</v>
      </c>
      <c r="AG30" s="102">
        <v>10.473235066000001</v>
      </c>
      <c r="AH30" s="100">
        <v>8.8475104990000002</v>
      </c>
      <c r="AI30" s="100">
        <v>12.397685514000001</v>
      </c>
      <c r="AJ30" s="100">
        <v>0.77162063560000005</v>
      </c>
      <c r="AK30" s="100">
        <v>0.64580379229999996</v>
      </c>
      <c r="AL30" s="100">
        <v>0.92194937899999996</v>
      </c>
      <c r="AM30" s="100">
        <v>0.25457166640000001</v>
      </c>
      <c r="AN30" s="100">
        <v>0.86672942919999996</v>
      </c>
      <c r="AO30" s="100">
        <v>0.67767990759999996</v>
      </c>
      <c r="AP30" s="100">
        <v>1.1085173031</v>
      </c>
      <c r="AQ30" s="100">
        <v>2.20258578E-2</v>
      </c>
      <c r="AR30" s="100">
        <v>1.3637257970000001</v>
      </c>
      <c r="AS30" s="100">
        <v>1.0457141639</v>
      </c>
      <c r="AT30" s="100">
        <v>1.7784477953</v>
      </c>
      <c r="AU30" s="99">
        <v>1</v>
      </c>
      <c r="AV30" s="99" t="s">
        <v>28</v>
      </c>
      <c r="AW30" s="99">
        <v>3</v>
      </c>
      <c r="AX30" s="99" t="s">
        <v>28</v>
      </c>
      <c r="AY30" s="99" t="s">
        <v>28</v>
      </c>
      <c r="AZ30" s="99" t="s">
        <v>28</v>
      </c>
      <c r="BA30" s="99" t="s">
        <v>28</v>
      </c>
      <c r="BB30" s="99" t="s">
        <v>28</v>
      </c>
      <c r="BC30" s="111" t="s">
        <v>436</v>
      </c>
      <c r="BD30" s="112">
        <v>100</v>
      </c>
      <c r="BE30" s="112">
        <v>133</v>
      </c>
      <c r="BF30" s="112">
        <v>135</v>
      </c>
    </row>
    <row r="31" spans="1:58" x14ac:dyDescent="0.3">
      <c r="A31" s="9"/>
      <c r="B31" t="s">
        <v>78</v>
      </c>
      <c r="C31" s="99">
        <v>126</v>
      </c>
      <c r="D31" s="109">
        <v>1007</v>
      </c>
      <c r="E31" s="110">
        <v>12.649342927999999</v>
      </c>
      <c r="F31" s="100">
        <v>10.527342786</v>
      </c>
      <c r="G31" s="100">
        <v>15.199075376</v>
      </c>
      <c r="H31" s="100">
        <v>0.41459860630000001</v>
      </c>
      <c r="I31" s="102">
        <v>12.512413108000001</v>
      </c>
      <c r="J31" s="100">
        <v>10.507756836</v>
      </c>
      <c r="K31" s="100">
        <v>14.899515114</v>
      </c>
      <c r="L31" s="100">
        <v>0.92641309699999996</v>
      </c>
      <c r="M31" s="100">
        <v>0.77100196340000005</v>
      </c>
      <c r="N31" s="100">
        <v>1.1131505067</v>
      </c>
      <c r="O31" s="109">
        <v>142</v>
      </c>
      <c r="P31" s="109">
        <v>941</v>
      </c>
      <c r="Q31" s="110">
        <v>15.089466265</v>
      </c>
      <c r="R31" s="100">
        <v>12.678238648000001</v>
      </c>
      <c r="S31" s="100">
        <v>17.959276402</v>
      </c>
      <c r="T31" s="100">
        <v>0.81974871699999996</v>
      </c>
      <c r="U31" s="102">
        <v>15.090329436999999</v>
      </c>
      <c r="V31" s="100">
        <v>12.80169495</v>
      </c>
      <c r="W31" s="100">
        <v>17.788116604999999</v>
      </c>
      <c r="X31" s="100">
        <v>1.0204485237000001</v>
      </c>
      <c r="Y31" s="100">
        <v>0.85738552209999996</v>
      </c>
      <c r="Z31" s="100">
        <v>1.2145238784000001</v>
      </c>
      <c r="AA31" s="109">
        <v>95</v>
      </c>
      <c r="AB31" s="109">
        <v>957</v>
      </c>
      <c r="AC31" s="110">
        <v>10.002487381</v>
      </c>
      <c r="AD31" s="100">
        <v>8.1163034962000005</v>
      </c>
      <c r="AE31" s="100">
        <v>12.327009931999999</v>
      </c>
      <c r="AF31" s="100">
        <v>4.0105797E-3</v>
      </c>
      <c r="AG31" s="102">
        <v>9.9268547544000008</v>
      </c>
      <c r="AH31" s="100">
        <v>8.1185829405999996</v>
      </c>
      <c r="AI31" s="100">
        <v>12.137887366999999</v>
      </c>
      <c r="AJ31" s="100">
        <v>0.7358252756</v>
      </c>
      <c r="AK31" s="100">
        <v>0.59706961169999995</v>
      </c>
      <c r="AL31" s="100">
        <v>0.90682698559999997</v>
      </c>
      <c r="AM31" s="100">
        <v>2.4437057999999998E-3</v>
      </c>
      <c r="AN31" s="100">
        <v>0.66287880600000004</v>
      </c>
      <c r="AO31" s="100">
        <v>0.50808564899999997</v>
      </c>
      <c r="AP31" s="100">
        <v>0.86483118020000005</v>
      </c>
      <c r="AQ31" s="100">
        <v>0.1608016763</v>
      </c>
      <c r="AR31" s="100">
        <v>1.1929051453999999</v>
      </c>
      <c r="AS31" s="100">
        <v>0.932269868</v>
      </c>
      <c r="AT31" s="100">
        <v>1.5264063925</v>
      </c>
      <c r="AU31" s="99" t="s">
        <v>28</v>
      </c>
      <c r="AV31" s="99" t="s">
        <v>28</v>
      </c>
      <c r="AW31" s="99">
        <v>3</v>
      </c>
      <c r="AX31" s="99" t="s">
        <v>28</v>
      </c>
      <c r="AY31" s="99" t="s">
        <v>231</v>
      </c>
      <c r="AZ31" s="99" t="s">
        <v>28</v>
      </c>
      <c r="BA31" s="99" t="s">
        <v>28</v>
      </c>
      <c r="BB31" s="99" t="s">
        <v>28</v>
      </c>
      <c r="BC31" s="111" t="s">
        <v>426</v>
      </c>
      <c r="BD31" s="112">
        <v>126</v>
      </c>
      <c r="BE31" s="112">
        <v>142</v>
      </c>
      <c r="BF31" s="112">
        <v>95</v>
      </c>
    </row>
    <row r="32" spans="1:58" x14ac:dyDescent="0.3">
      <c r="A32" s="9"/>
      <c r="B32" t="s">
        <v>182</v>
      </c>
      <c r="C32" s="99">
        <v>133</v>
      </c>
      <c r="D32" s="109">
        <v>1553</v>
      </c>
      <c r="E32" s="110">
        <v>8.7059278947000003</v>
      </c>
      <c r="F32" s="100">
        <v>7.2783908578999998</v>
      </c>
      <c r="G32" s="100">
        <v>10.413452917000001</v>
      </c>
      <c r="H32" s="100">
        <v>8.4324425000000004E-7</v>
      </c>
      <c r="I32" s="102">
        <v>8.5640695428000004</v>
      </c>
      <c r="J32" s="100">
        <v>7.2255623145000003</v>
      </c>
      <c r="K32" s="100">
        <v>10.150530012999999</v>
      </c>
      <c r="L32" s="100">
        <v>0.63760510479999999</v>
      </c>
      <c r="M32" s="100">
        <v>0.53305508859999995</v>
      </c>
      <c r="N32" s="100">
        <v>0.76266089240000001</v>
      </c>
      <c r="O32" s="109">
        <v>167</v>
      </c>
      <c r="P32" s="109">
        <v>1547</v>
      </c>
      <c r="Q32" s="110">
        <v>10.856499776</v>
      </c>
      <c r="R32" s="100">
        <v>9.2336220399000002</v>
      </c>
      <c r="S32" s="100">
        <v>12.764610341999999</v>
      </c>
      <c r="T32" s="100">
        <v>1.8375990000000001E-4</v>
      </c>
      <c r="U32" s="102">
        <v>10.795087265999999</v>
      </c>
      <c r="V32" s="100">
        <v>9.2759458452000008</v>
      </c>
      <c r="W32" s="100">
        <v>12.563021714</v>
      </c>
      <c r="X32" s="100">
        <v>0.73418760969999997</v>
      </c>
      <c r="Y32" s="100">
        <v>0.62443798959999997</v>
      </c>
      <c r="Z32" s="100">
        <v>0.86322654170000002</v>
      </c>
      <c r="AA32" s="109">
        <v>169</v>
      </c>
      <c r="AB32" s="109">
        <v>1691</v>
      </c>
      <c r="AC32" s="110">
        <v>9.9342986417999999</v>
      </c>
      <c r="AD32" s="100">
        <v>8.4554456313999999</v>
      </c>
      <c r="AE32" s="100">
        <v>11.671802269000001</v>
      </c>
      <c r="AF32" s="100">
        <v>1.37078E-4</v>
      </c>
      <c r="AG32" s="102">
        <v>9.9940863394000008</v>
      </c>
      <c r="AH32" s="100">
        <v>8.5953992712999998</v>
      </c>
      <c r="AI32" s="100">
        <v>11.620374878</v>
      </c>
      <c r="AJ32" s="100">
        <v>0.73080902349999999</v>
      </c>
      <c r="AK32" s="100">
        <v>0.62201834150000002</v>
      </c>
      <c r="AL32" s="100">
        <v>0.85862713879999997</v>
      </c>
      <c r="AM32" s="100">
        <v>0.43159810850000002</v>
      </c>
      <c r="AN32" s="100">
        <v>0.91505539049999995</v>
      </c>
      <c r="AO32" s="100">
        <v>0.73344756470000005</v>
      </c>
      <c r="AP32" s="100">
        <v>1.1416308512</v>
      </c>
      <c r="AQ32" s="100">
        <v>6.5120661799999993E-2</v>
      </c>
      <c r="AR32" s="100">
        <v>1.2470238563</v>
      </c>
      <c r="AS32" s="100">
        <v>0.98626676989999995</v>
      </c>
      <c r="AT32" s="100">
        <v>1.5767219841</v>
      </c>
      <c r="AU32" s="99">
        <v>1</v>
      </c>
      <c r="AV32" s="99">
        <v>2</v>
      </c>
      <c r="AW32" s="99">
        <v>3</v>
      </c>
      <c r="AX32" s="99" t="s">
        <v>28</v>
      </c>
      <c r="AY32" s="99" t="s">
        <v>28</v>
      </c>
      <c r="AZ32" s="99" t="s">
        <v>28</v>
      </c>
      <c r="BA32" s="99" t="s">
        <v>28</v>
      </c>
      <c r="BB32" s="99" t="s">
        <v>28</v>
      </c>
      <c r="BC32" s="111" t="s">
        <v>232</v>
      </c>
      <c r="BD32" s="112">
        <v>133</v>
      </c>
      <c r="BE32" s="112">
        <v>167</v>
      </c>
      <c r="BF32" s="112">
        <v>169</v>
      </c>
    </row>
    <row r="33" spans="1:93" x14ac:dyDescent="0.3">
      <c r="A33" s="9"/>
      <c r="B33" t="s">
        <v>71</v>
      </c>
      <c r="C33" s="99">
        <v>238</v>
      </c>
      <c r="D33" s="109">
        <v>3803</v>
      </c>
      <c r="E33" s="110">
        <v>6.2476831698000002</v>
      </c>
      <c r="F33" s="100">
        <v>5.4360246487000001</v>
      </c>
      <c r="G33" s="100">
        <v>7.1805312729999997</v>
      </c>
      <c r="H33" s="100">
        <v>3.3721320000000001E-28</v>
      </c>
      <c r="I33" s="102">
        <v>6.2582171968999996</v>
      </c>
      <c r="J33" s="100">
        <v>5.5115713083999998</v>
      </c>
      <c r="K33" s="100">
        <v>7.1060102995000003</v>
      </c>
      <c r="L33" s="100">
        <v>0.45756807659999998</v>
      </c>
      <c r="M33" s="100">
        <v>0.39812379650000002</v>
      </c>
      <c r="N33" s="100">
        <v>0.52588804430000002</v>
      </c>
      <c r="O33" s="109">
        <v>333</v>
      </c>
      <c r="P33" s="109">
        <v>4318</v>
      </c>
      <c r="Q33" s="110">
        <v>7.6822515248999999</v>
      </c>
      <c r="R33" s="100">
        <v>6.8036185574000001</v>
      </c>
      <c r="S33" s="100">
        <v>8.6743529189000004</v>
      </c>
      <c r="T33" s="100">
        <v>4.2311689999999998E-26</v>
      </c>
      <c r="U33" s="102">
        <v>7.7119036590999999</v>
      </c>
      <c r="V33" s="100">
        <v>6.9265350831000001</v>
      </c>
      <c r="W33" s="100">
        <v>8.5863216360999992</v>
      </c>
      <c r="X33" s="100">
        <v>0.51952415610000002</v>
      </c>
      <c r="Y33" s="100">
        <v>0.460105241</v>
      </c>
      <c r="Z33" s="100">
        <v>0.58661654919999995</v>
      </c>
      <c r="AA33" s="109">
        <v>334</v>
      </c>
      <c r="AB33" s="109">
        <v>3777</v>
      </c>
      <c r="AC33" s="110">
        <v>8.8039561772999999</v>
      </c>
      <c r="AD33" s="100">
        <v>7.7979967060000002</v>
      </c>
      <c r="AE33" s="100">
        <v>9.9396867289999999</v>
      </c>
      <c r="AF33" s="100">
        <v>2.2673559999999999E-12</v>
      </c>
      <c r="AG33" s="102">
        <v>8.8429970876000006</v>
      </c>
      <c r="AH33" s="100">
        <v>7.9437177688</v>
      </c>
      <c r="AI33" s="100">
        <v>9.8440805386000001</v>
      </c>
      <c r="AJ33" s="100">
        <v>0.64765625120000003</v>
      </c>
      <c r="AK33" s="100">
        <v>0.57365361800000003</v>
      </c>
      <c r="AL33" s="100">
        <v>0.73120539399999995</v>
      </c>
      <c r="AM33" s="100">
        <v>9.9016183100000002E-2</v>
      </c>
      <c r="AN33" s="100">
        <v>1.1460124871999999</v>
      </c>
      <c r="AO33" s="100">
        <v>0.97468797880000002</v>
      </c>
      <c r="AP33" s="100">
        <v>1.3474513375999999</v>
      </c>
      <c r="AQ33" s="100">
        <v>2.10949819E-2</v>
      </c>
      <c r="AR33" s="100">
        <v>1.2296160538000001</v>
      </c>
      <c r="AS33" s="100">
        <v>1.0315255577</v>
      </c>
      <c r="AT33" s="100">
        <v>1.4657471437</v>
      </c>
      <c r="AU33" s="99">
        <v>1</v>
      </c>
      <c r="AV33" s="99">
        <v>2</v>
      </c>
      <c r="AW33" s="99">
        <v>3</v>
      </c>
      <c r="AX33" s="99" t="s">
        <v>28</v>
      </c>
      <c r="AY33" s="99" t="s">
        <v>28</v>
      </c>
      <c r="AZ33" s="99" t="s">
        <v>28</v>
      </c>
      <c r="BA33" s="99" t="s">
        <v>28</v>
      </c>
      <c r="BB33" s="99" t="s">
        <v>28</v>
      </c>
      <c r="BC33" s="111" t="s">
        <v>232</v>
      </c>
      <c r="BD33" s="112">
        <v>238</v>
      </c>
      <c r="BE33" s="112">
        <v>333</v>
      </c>
      <c r="BF33" s="112">
        <v>334</v>
      </c>
    </row>
    <row r="34" spans="1:93" x14ac:dyDescent="0.3">
      <c r="A34" s="9"/>
      <c r="B34" t="s">
        <v>77</v>
      </c>
      <c r="C34" s="99">
        <v>192</v>
      </c>
      <c r="D34" s="109">
        <v>1643</v>
      </c>
      <c r="E34" s="110">
        <v>11.735164629</v>
      </c>
      <c r="F34" s="100">
        <v>10.076194105000001</v>
      </c>
      <c r="G34" s="100">
        <v>13.667272327999999</v>
      </c>
      <c r="H34" s="100">
        <v>5.1466412099999997E-2</v>
      </c>
      <c r="I34" s="102">
        <v>11.685940352999999</v>
      </c>
      <c r="J34" s="100">
        <v>10.14456631</v>
      </c>
      <c r="K34" s="100">
        <v>13.461512081</v>
      </c>
      <c r="L34" s="100">
        <v>0.85946046909999996</v>
      </c>
      <c r="M34" s="100">
        <v>0.73796071780000005</v>
      </c>
      <c r="N34" s="100">
        <v>1.0009642521</v>
      </c>
      <c r="O34" s="109">
        <v>223</v>
      </c>
      <c r="P34" s="109">
        <v>1730</v>
      </c>
      <c r="Q34" s="110">
        <v>12.858781873</v>
      </c>
      <c r="R34" s="100">
        <v>11.144969293999999</v>
      </c>
      <c r="S34" s="100">
        <v>14.836135200999999</v>
      </c>
      <c r="T34" s="100">
        <v>5.55443267E-2</v>
      </c>
      <c r="U34" s="102">
        <v>12.890173409999999</v>
      </c>
      <c r="V34" s="100">
        <v>11.304675189999999</v>
      </c>
      <c r="W34" s="100">
        <v>14.698040214000001</v>
      </c>
      <c r="X34" s="100">
        <v>0.86959503729999998</v>
      </c>
      <c r="Y34" s="100">
        <v>0.75369580759999999</v>
      </c>
      <c r="Z34" s="100">
        <v>1.0033166182</v>
      </c>
      <c r="AA34" s="109">
        <v>211</v>
      </c>
      <c r="AB34" s="109">
        <v>1853</v>
      </c>
      <c r="AC34" s="110">
        <v>11.326889224</v>
      </c>
      <c r="AD34" s="100">
        <v>9.7836078031000007</v>
      </c>
      <c r="AE34" s="100">
        <v>13.113610241</v>
      </c>
      <c r="AF34" s="100">
        <v>1.4648188600000001E-2</v>
      </c>
      <c r="AG34" s="102">
        <v>11.386940097</v>
      </c>
      <c r="AH34" s="100">
        <v>9.9496523214000003</v>
      </c>
      <c r="AI34" s="100">
        <v>13.031852831</v>
      </c>
      <c r="AJ34" s="100">
        <v>0.83325387640000004</v>
      </c>
      <c r="AK34" s="100">
        <v>0.71972356810000004</v>
      </c>
      <c r="AL34" s="100">
        <v>0.96469263110000003</v>
      </c>
      <c r="AM34" s="100">
        <v>0.20606815519999999</v>
      </c>
      <c r="AN34" s="100">
        <v>0.88086798079999995</v>
      </c>
      <c r="AO34" s="100">
        <v>0.72363535909999999</v>
      </c>
      <c r="AP34" s="100">
        <v>1.0722643521999999</v>
      </c>
      <c r="AQ34" s="100">
        <v>0.37277187899999997</v>
      </c>
      <c r="AR34" s="100">
        <v>1.0957478893000001</v>
      </c>
      <c r="AS34" s="100">
        <v>0.89616192100000003</v>
      </c>
      <c r="AT34" s="100">
        <v>1.3397840377000001</v>
      </c>
      <c r="AU34" s="99" t="s">
        <v>28</v>
      </c>
      <c r="AV34" s="99" t="s">
        <v>28</v>
      </c>
      <c r="AW34" s="99" t="s">
        <v>28</v>
      </c>
      <c r="AX34" s="99" t="s">
        <v>28</v>
      </c>
      <c r="AY34" s="99" t="s">
        <v>28</v>
      </c>
      <c r="AZ34" s="99" t="s">
        <v>28</v>
      </c>
      <c r="BA34" s="99" t="s">
        <v>28</v>
      </c>
      <c r="BB34" s="99" t="s">
        <v>28</v>
      </c>
      <c r="BC34" s="111" t="s">
        <v>28</v>
      </c>
      <c r="BD34" s="112">
        <v>192</v>
      </c>
      <c r="BE34" s="112">
        <v>223</v>
      </c>
      <c r="BF34" s="112">
        <v>211</v>
      </c>
    </row>
    <row r="35" spans="1:93" x14ac:dyDescent="0.3">
      <c r="A35" s="9"/>
      <c r="B35" t="s">
        <v>79</v>
      </c>
      <c r="C35" s="99">
        <v>384</v>
      </c>
      <c r="D35" s="109">
        <v>2909</v>
      </c>
      <c r="E35" s="110">
        <v>13.270912215999999</v>
      </c>
      <c r="F35" s="100">
        <v>11.830236992</v>
      </c>
      <c r="G35" s="100">
        <v>14.887031523999999</v>
      </c>
      <c r="H35" s="100">
        <v>0.62732095730000004</v>
      </c>
      <c r="I35" s="102">
        <v>13.200412513</v>
      </c>
      <c r="J35" s="100">
        <v>11.944000318000001</v>
      </c>
      <c r="K35" s="100">
        <v>14.588989106</v>
      </c>
      <c r="L35" s="100">
        <v>0.97193561399999995</v>
      </c>
      <c r="M35" s="100">
        <v>0.86642338279999997</v>
      </c>
      <c r="N35" s="100">
        <v>1.0902970263</v>
      </c>
      <c r="O35" s="109">
        <v>394</v>
      </c>
      <c r="P35" s="109">
        <v>3005</v>
      </c>
      <c r="Q35" s="110">
        <v>13.121368328999999</v>
      </c>
      <c r="R35" s="100">
        <v>11.709291363</v>
      </c>
      <c r="S35" s="100">
        <v>14.703734110999999</v>
      </c>
      <c r="T35" s="100">
        <v>3.9659599800000001E-2</v>
      </c>
      <c r="U35" s="102">
        <v>13.111480865000001</v>
      </c>
      <c r="V35" s="100">
        <v>11.878697730000001</v>
      </c>
      <c r="W35" s="100">
        <v>14.472203467</v>
      </c>
      <c r="X35" s="100">
        <v>0.887352853</v>
      </c>
      <c r="Y35" s="100">
        <v>0.79185896140000001</v>
      </c>
      <c r="Z35" s="100">
        <v>0.99436278950000001</v>
      </c>
      <c r="AA35" s="109">
        <v>387</v>
      </c>
      <c r="AB35" s="109">
        <v>3004</v>
      </c>
      <c r="AC35" s="110">
        <v>12.898931329</v>
      </c>
      <c r="AD35" s="100">
        <v>11.501692796</v>
      </c>
      <c r="AE35" s="100">
        <v>14.465907966</v>
      </c>
      <c r="AF35" s="100">
        <v>0.36989296719999998</v>
      </c>
      <c r="AG35" s="102">
        <v>12.882822902999999</v>
      </c>
      <c r="AH35" s="100">
        <v>11.661167419</v>
      </c>
      <c r="AI35" s="100">
        <v>14.232462324</v>
      </c>
      <c r="AJ35" s="100">
        <v>0.94889994239999997</v>
      </c>
      <c r="AK35" s="100">
        <v>0.84611316660000002</v>
      </c>
      <c r="AL35" s="100">
        <v>1.0641733711000001</v>
      </c>
      <c r="AM35" s="100">
        <v>0.82457729459999995</v>
      </c>
      <c r="AN35" s="100">
        <v>0.98304772839999999</v>
      </c>
      <c r="AO35" s="100">
        <v>0.84511962760000003</v>
      </c>
      <c r="AP35" s="100">
        <v>1.1434864424</v>
      </c>
      <c r="AQ35" s="100">
        <v>0.88333457810000005</v>
      </c>
      <c r="AR35" s="100">
        <v>0.98873145380000005</v>
      </c>
      <c r="AS35" s="100">
        <v>0.84985102759999998</v>
      </c>
      <c r="AT35" s="100">
        <v>1.1503073551</v>
      </c>
      <c r="AU35" s="99" t="s">
        <v>28</v>
      </c>
      <c r="AV35" s="99" t="s">
        <v>28</v>
      </c>
      <c r="AW35" s="99" t="s">
        <v>28</v>
      </c>
      <c r="AX35" s="99" t="s">
        <v>28</v>
      </c>
      <c r="AY35" s="99" t="s">
        <v>28</v>
      </c>
      <c r="AZ35" s="99" t="s">
        <v>28</v>
      </c>
      <c r="BA35" s="99" t="s">
        <v>28</v>
      </c>
      <c r="BB35" s="99" t="s">
        <v>28</v>
      </c>
      <c r="BC35" s="111" t="s">
        <v>28</v>
      </c>
      <c r="BD35" s="112">
        <v>384</v>
      </c>
      <c r="BE35" s="112">
        <v>394</v>
      </c>
      <c r="BF35" s="112">
        <v>387</v>
      </c>
    </row>
    <row r="36" spans="1:93" x14ac:dyDescent="0.3">
      <c r="A36" s="9"/>
      <c r="B36" t="s">
        <v>80</v>
      </c>
      <c r="C36" s="99">
        <v>160</v>
      </c>
      <c r="D36" s="109">
        <v>1599</v>
      </c>
      <c r="E36" s="110">
        <v>10.031882255999999</v>
      </c>
      <c r="F36" s="100">
        <v>8.5056042602000002</v>
      </c>
      <c r="G36" s="100">
        <v>11.832041383</v>
      </c>
      <c r="H36" s="100">
        <v>2.5135279999999999E-4</v>
      </c>
      <c r="I36" s="102">
        <v>10.006253909</v>
      </c>
      <c r="J36" s="100">
        <v>8.5699468465000006</v>
      </c>
      <c r="K36" s="100">
        <v>11.683283348</v>
      </c>
      <c r="L36" s="100">
        <v>0.73471540469999996</v>
      </c>
      <c r="M36" s="100">
        <v>0.62293379419999995</v>
      </c>
      <c r="N36" s="100">
        <v>0.86655553279999997</v>
      </c>
      <c r="O36" s="109">
        <v>129</v>
      </c>
      <c r="P36" s="109">
        <v>1584</v>
      </c>
      <c r="Q36" s="110">
        <v>8.0756857805000006</v>
      </c>
      <c r="R36" s="100">
        <v>6.7334051619000004</v>
      </c>
      <c r="S36" s="100">
        <v>9.6855453159000007</v>
      </c>
      <c r="T36" s="100">
        <v>6.930556E-11</v>
      </c>
      <c r="U36" s="102">
        <v>8.1439393939000002</v>
      </c>
      <c r="V36" s="100">
        <v>6.8531528147999996</v>
      </c>
      <c r="W36" s="100">
        <v>9.6778447299000003</v>
      </c>
      <c r="X36" s="100">
        <v>0.54613075690000001</v>
      </c>
      <c r="Y36" s="100">
        <v>0.45535695139999999</v>
      </c>
      <c r="Z36" s="100">
        <v>0.655000001</v>
      </c>
      <c r="AA36" s="109">
        <v>138</v>
      </c>
      <c r="AB36" s="109">
        <v>1761</v>
      </c>
      <c r="AC36" s="110">
        <v>7.7941338093999999</v>
      </c>
      <c r="AD36" s="100">
        <v>6.5342775800000004</v>
      </c>
      <c r="AE36" s="100">
        <v>9.2968994805000005</v>
      </c>
      <c r="AF36" s="100">
        <v>6.2761800000000003E-10</v>
      </c>
      <c r="AG36" s="102">
        <v>7.8364565588000001</v>
      </c>
      <c r="AH36" s="100">
        <v>6.6322462549000001</v>
      </c>
      <c r="AI36" s="100">
        <v>9.2593141203999991</v>
      </c>
      <c r="AJ36" s="100">
        <v>0.57336944700000003</v>
      </c>
      <c r="AK36" s="100">
        <v>0.48068909440000002</v>
      </c>
      <c r="AL36" s="100">
        <v>0.68391924540000004</v>
      </c>
      <c r="AM36" s="100">
        <v>0.77801830709999997</v>
      </c>
      <c r="AN36" s="100">
        <v>0.96513584370000005</v>
      </c>
      <c r="AO36" s="100">
        <v>0.75411499550000005</v>
      </c>
      <c r="AP36" s="100">
        <v>1.2352057742</v>
      </c>
      <c r="AQ36" s="100">
        <v>7.5014425100000004E-2</v>
      </c>
      <c r="AR36" s="100">
        <v>0.80500204990000002</v>
      </c>
      <c r="AS36" s="100">
        <v>0.63400348510000004</v>
      </c>
      <c r="AT36" s="100">
        <v>1.0221210381000001</v>
      </c>
      <c r="AU36" s="99">
        <v>1</v>
      </c>
      <c r="AV36" s="99">
        <v>2</v>
      </c>
      <c r="AW36" s="99">
        <v>3</v>
      </c>
      <c r="AX36" s="99" t="s">
        <v>28</v>
      </c>
      <c r="AY36" s="99" t="s">
        <v>28</v>
      </c>
      <c r="AZ36" s="99" t="s">
        <v>28</v>
      </c>
      <c r="BA36" s="99" t="s">
        <v>28</v>
      </c>
      <c r="BB36" s="99" t="s">
        <v>28</v>
      </c>
      <c r="BC36" s="111" t="s">
        <v>232</v>
      </c>
      <c r="BD36" s="112">
        <v>160</v>
      </c>
      <c r="BE36" s="112">
        <v>129</v>
      </c>
      <c r="BF36" s="112">
        <v>138</v>
      </c>
      <c r="BQ36" s="46"/>
    </row>
    <row r="37" spans="1:93" s="3" customFormat="1" x14ac:dyDescent="0.3">
      <c r="A37" s="9"/>
      <c r="B37" s="3" t="s">
        <v>134</v>
      </c>
      <c r="C37" s="105">
        <v>328</v>
      </c>
      <c r="D37" s="106">
        <v>2708</v>
      </c>
      <c r="E37" s="101">
        <v>12.364356467</v>
      </c>
      <c r="F37" s="107">
        <v>10.943958556</v>
      </c>
      <c r="G37" s="107">
        <v>13.969105427000001</v>
      </c>
      <c r="H37" s="107">
        <v>0.1110165174</v>
      </c>
      <c r="I37" s="108">
        <v>12.11225997</v>
      </c>
      <c r="J37" s="107">
        <v>10.869897304</v>
      </c>
      <c r="K37" s="107">
        <v>13.496617079</v>
      </c>
      <c r="L37" s="107">
        <v>0.90554124680000003</v>
      </c>
      <c r="M37" s="107">
        <v>0.80151408619999998</v>
      </c>
      <c r="N37" s="107">
        <v>1.0230699169999999</v>
      </c>
      <c r="O37" s="106">
        <v>421</v>
      </c>
      <c r="P37" s="106">
        <v>2747</v>
      </c>
      <c r="Q37" s="101">
        <v>15.480504825000001</v>
      </c>
      <c r="R37" s="107">
        <v>13.854576007</v>
      </c>
      <c r="S37" s="107">
        <v>17.297247460000001</v>
      </c>
      <c r="T37" s="107">
        <v>0.41826879249999999</v>
      </c>
      <c r="U37" s="108">
        <v>15.325809975</v>
      </c>
      <c r="V37" s="107">
        <v>13.929592498</v>
      </c>
      <c r="W37" s="107">
        <v>16.861975782999998</v>
      </c>
      <c r="X37" s="107">
        <v>1.0468931119</v>
      </c>
      <c r="Y37" s="107">
        <v>0.93693715769999997</v>
      </c>
      <c r="Z37" s="107">
        <v>1.1697531459999999</v>
      </c>
      <c r="AA37" s="106">
        <v>470</v>
      </c>
      <c r="AB37" s="106">
        <v>3236</v>
      </c>
      <c r="AC37" s="101">
        <v>14.479660507</v>
      </c>
      <c r="AD37" s="107">
        <v>13.014381203999999</v>
      </c>
      <c r="AE37" s="107">
        <v>16.109914494000002</v>
      </c>
      <c r="AF37" s="107">
        <v>0.2460161669</v>
      </c>
      <c r="AG37" s="108">
        <v>14.524103832</v>
      </c>
      <c r="AH37" s="107">
        <v>13.268637998000001</v>
      </c>
      <c r="AI37" s="107">
        <v>15.898360642</v>
      </c>
      <c r="AJ37" s="107">
        <v>1.0651850661</v>
      </c>
      <c r="AK37" s="107">
        <v>0.95739292350000005</v>
      </c>
      <c r="AL37" s="107">
        <v>1.1851134443</v>
      </c>
      <c r="AM37" s="107">
        <v>0.35957249479999998</v>
      </c>
      <c r="AN37" s="107">
        <v>0.93534808270000003</v>
      </c>
      <c r="AO37" s="107">
        <v>0.81073138580000004</v>
      </c>
      <c r="AP37" s="107">
        <v>1.0791194852999999</v>
      </c>
      <c r="AQ37" s="107">
        <v>4.4163197E-3</v>
      </c>
      <c r="AR37" s="107">
        <v>1.2520267323000001</v>
      </c>
      <c r="AS37" s="107">
        <v>1.0725270693</v>
      </c>
      <c r="AT37" s="107">
        <v>1.4615677154</v>
      </c>
      <c r="AU37" s="105" t="s">
        <v>28</v>
      </c>
      <c r="AV37" s="105" t="s">
        <v>28</v>
      </c>
      <c r="AW37" s="105" t="s">
        <v>28</v>
      </c>
      <c r="AX37" s="105" t="s">
        <v>230</v>
      </c>
      <c r="AY37" s="105" t="s">
        <v>28</v>
      </c>
      <c r="AZ37" s="105" t="s">
        <v>28</v>
      </c>
      <c r="BA37" s="105" t="s">
        <v>28</v>
      </c>
      <c r="BB37" s="105" t="s">
        <v>28</v>
      </c>
      <c r="BC37" s="103" t="s">
        <v>428</v>
      </c>
      <c r="BD37" s="104">
        <v>328</v>
      </c>
      <c r="BE37" s="104">
        <v>421</v>
      </c>
      <c r="BF37" s="104">
        <v>470</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99">
        <v>111</v>
      </c>
      <c r="D38" s="109">
        <v>991</v>
      </c>
      <c r="E38" s="110">
        <v>11.512188146</v>
      </c>
      <c r="F38" s="100">
        <v>9.4779098793000003</v>
      </c>
      <c r="G38" s="100">
        <v>13.983090955</v>
      </c>
      <c r="H38" s="100">
        <v>8.5436755899999994E-2</v>
      </c>
      <c r="I38" s="102">
        <v>11.200807265</v>
      </c>
      <c r="J38" s="100">
        <v>9.2994411246999995</v>
      </c>
      <c r="K38" s="100">
        <v>13.49092722</v>
      </c>
      <c r="L38" s="100">
        <v>0.84313010830000001</v>
      </c>
      <c r="M38" s="100">
        <v>0.69414355309999998</v>
      </c>
      <c r="N38" s="100">
        <v>1.0240941897</v>
      </c>
      <c r="O38" s="109">
        <v>123</v>
      </c>
      <c r="P38" s="109">
        <v>914</v>
      </c>
      <c r="Q38" s="110">
        <v>13.657366691</v>
      </c>
      <c r="R38" s="100">
        <v>11.344163909000001</v>
      </c>
      <c r="S38" s="100">
        <v>16.442257571999999</v>
      </c>
      <c r="T38" s="100">
        <v>0.40125369700000002</v>
      </c>
      <c r="U38" s="102">
        <v>13.457330416</v>
      </c>
      <c r="V38" s="100">
        <v>11.277391495</v>
      </c>
      <c r="W38" s="100">
        <v>16.058655229999999</v>
      </c>
      <c r="X38" s="100">
        <v>0.92360057230000003</v>
      </c>
      <c r="Y38" s="100">
        <v>0.7671666519</v>
      </c>
      <c r="Z38" s="100">
        <v>1.1119331308</v>
      </c>
      <c r="AA38" s="109">
        <v>145</v>
      </c>
      <c r="AB38" s="109">
        <v>986</v>
      </c>
      <c r="AC38" s="110">
        <v>14.742549371000001</v>
      </c>
      <c r="AD38" s="100">
        <v>12.407927623999999</v>
      </c>
      <c r="AE38" s="100">
        <v>17.516443402</v>
      </c>
      <c r="AF38" s="100">
        <v>0.35628826800000002</v>
      </c>
      <c r="AG38" s="102">
        <v>14.705882353</v>
      </c>
      <c r="AH38" s="100">
        <v>12.496910131</v>
      </c>
      <c r="AI38" s="100">
        <v>17.305315754999999</v>
      </c>
      <c r="AJ38" s="100">
        <v>1.0845242828999999</v>
      </c>
      <c r="AK38" s="100">
        <v>0.9127796332</v>
      </c>
      <c r="AL38" s="100">
        <v>1.2885836595</v>
      </c>
      <c r="AM38" s="100">
        <v>0.54371489949999996</v>
      </c>
      <c r="AN38" s="100">
        <v>1.0794576806</v>
      </c>
      <c r="AO38" s="100">
        <v>0.84337941630000002</v>
      </c>
      <c r="AP38" s="100">
        <v>1.3816188322</v>
      </c>
      <c r="AQ38" s="100">
        <v>0.20228421169999999</v>
      </c>
      <c r="AR38" s="100">
        <v>1.1863397746</v>
      </c>
      <c r="AS38" s="100">
        <v>0.91230325690000003</v>
      </c>
      <c r="AT38" s="100">
        <v>1.5426910409000001</v>
      </c>
      <c r="AU38" s="99" t="s">
        <v>28</v>
      </c>
      <c r="AV38" s="99" t="s">
        <v>28</v>
      </c>
      <c r="AW38" s="99" t="s">
        <v>28</v>
      </c>
      <c r="AX38" s="99" t="s">
        <v>28</v>
      </c>
      <c r="AY38" s="99" t="s">
        <v>28</v>
      </c>
      <c r="AZ38" s="99" t="s">
        <v>28</v>
      </c>
      <c r="BA38" s="99" t="s">
        <v>28</v>
      </c>
      <c r="BB38" s="99" t="s">
        <v>28</v>
      </c>
      <c r="BC38" s="111" t="s">
        <v>28</v>
      </c>
      <c r="BD38" s="112">
        <v>111</v>
      </c>
      <c r="BE38" s="112">
        <v>123</v>
      </c>
      <c r="BF38" s="112">
        <v>145</v>
      </c>
    </row>
    <row r="39" spans="1:93" x14ac:dyDescent="0.3">
      <c r="A39" s="9"/>
      <c r="B39" t="s">
        <v>142</v>
      </c>
      <c r="C39" s="99">
        <v>196</v>
      </c>
      <c r="D39" s="109">
        <v>1536</v>
      </c>
      <c r="E39" s="110">
        <v>13.082427869</v>
      </c>
      <c r="F39" s="100">
        <v>11.249387518000001</v>
      </c>
      <c r="G39" s="100">
        <v>15.214154430000001</v>
      </c>
      <c r="H39" s="100">
        <v>0.57867881340000005</v>
      </c>
      <c r="I39" s="102">
        <v>12.760416666999999</v>
      </c>
      <c r="J39" s="100">
        <v>11.093401854</v>
      </c>
      <c r="K39" s="100">
        <v>14.677935195</v>
      </c>
      <c r="L39" s="100">
        <v>0.95813138959999999</v>
      </c>
      <c r="M39" s="100">
        <v>0.82388310509999996</v>
      </c>
      <c r="N39" s="100">
        <v>1.1142548671000001</v>
      </c>
      <c r="O39" s="109">
        <v>252</v>
      </c>
      <c r="P39" s="109">
        <v>1443</v>
      </c>
      <c r="Q39" s="110">
        <v>17.822466453000001</v>
      </c>
      <c r="R39" s="100">
        <v>15.560461387</v>
      </c>
      <c r="S39" s="100">
        <v>20.413296405000001</v>
      </c>
      <c r="T39" s="100">
        <v>7.0152252E-3</v>
      </c>
      <c r="U39" s="102">
        <v>17.463617463999999</v>
      </c>
      <c r="V39" s="100">
        <v>15.435245897</v>
      </c>
      <c r="W39" s="100">
        <v>19.758540742000001</v>
      </c>
      <c r="X39" s="100">
        <v>1.2052718938</v>
      </c>
      <c r="Y39" s="100">
        <v>1.0523002982</v>
      </c>
      <c r="Z39" s="100">
        <v>1.3804807814</v>
      </c>
      <c r="AA39" s="109">
        <v>204</v>
      </c>
      <c r="AB39" s="109">
        <v>1478</v>
      </c>
      <c r="AC39" s="110">
        <v>13.959718055</v>
      </c>
      <c r="AD39" s="100">
        <v>12.03422765</v>
      </c>
      <c r="AE39" s="100">
        <v>16.193289162999999</v>
      </c>
      <c r="AF39" s="100">
        <v>0.72559280680000005</v>
      </c>
      <c r="AG39" s="102">
        <v>13.802435724</v>
      </c>
      <c r="AH39" s="100">
        <v>12.032606241</v>
      </c>
      <c r="AI39" s="100">
        <v>15.832582576</v>
      </c>
      <c r="AJ39" s="100">
        <v>1.0269359004</v>
      </c>
      <c r="AK39" s="100">
        <v>0.88528868260000004</v>
      </c>
      <c r="AL39" s="100">
        <v>1.1912468376000001</v>
      </c>
      <c r="AM39" s="100">
        <v>1.3049174700000001E-2</v>
      </c>
      <c r="AN39" s="100">
        <v>0.78326521709999997</v>
      </c>
      <c r="AO39" s="100">
        <v>0.64587136249999999</v>
      </c>
      <c r="AP39" s="100">
        <v>0.94988636420000006</v>
      </c>
      <c r="AQ39" s="100">
        <v>1.8663612E-3</v>
      </c>
      <c r="AR39" s="100">
        <v>1.3623210181000001</v>
      </c>
      <c r="AS39" s="100">
        <v>1.1211768769999999</v>
      </c>
      <c r="AT39" s="100">
        <v>1.6553307461</v>
      </c>
      <c r="AU39" s="99" t="s">
        <v>28</v>
      </c>
      <c r="AV39" s="99" t="s">
        <v>28</v>
      </c>
      <c r="AW39" s="99" t="s">
        <v>28</v>
      </c>
      <c r="AX39" s="99" t="s">
        <v>230</v>
      </c>
      <c r="AY39" s="99" t="s">
        <v>28</v>
      </c>
      <c r="AZ39" s="99" t="s">
        <v>28</v>
      </c>
      <c r="BA39" s="99" t="s">
        <v>28</v>
      </c>
      <c r="BB39" s="99" t="s">
        <v>28</v>
      </c>
      <c r="BC39" s="111" t="s">
        <v>428</v>
      </c>
      <c r="BD39" s="112">
        <v>196</v>
      </c>
      <c r="BE39" s="112">
        <v>252</v>
      </c>
      <c r="BF39" s="112">
        <v>204</v>
      </c>
    </row>
    <row r="40" spans="1:93" x14ac:dyDescent="0.3">
      <c r="A40" s="9"/>
      <c r="B40" t="s">
        <v>138</v>
      </c>
      <c r="C40" s="99">
        <v>449</v>
      </c>
      <c r="D40" s="109">
        <v>2978</v>
      </c>
      <c r="E40" s="110">
        <v>15.336793376999999</v>
      </c>
      <c r="F40" s="100">
        <v>13.761472007</v>
      </c>
      <c r="G40" s="100">
        <v>17.092447013000001</v>
      </c>
      <c r="H40" s="100">
        <v>3.5587821399999997E-2</v>
      </c>
      <c r="I40" s="102">
        <v>15.077233042</v>
      </c>
      <c r="J40" s="100">
        <v>13.745196825000001</v>
      </c>
      <c r="K40" s="100">
        <v>16.538355843000001</v>
      </c>
      <c r="L40" s="100">
        <v>1.1232367032999999</v>
      </c>
      <c r="M40" s="100">
        <v>1.0078632520999999</v>
      </c>
      <c r="N40" s="100">
        <v>1.2518173364</v>
      </c>
      <c r="O40" s="109">
        <v>461</v>
      </c>
      <c r="P40" s="109">
        <v>2597</v>
      </c>
      <c r="Q40" s="110">
        <v>18.086999854999998</v>
      </c>
      <c r="R40" s="100">
        <v>16.246942725</v>
      </c>
      <c r="S40" s="100">
        <v>20.135453745</v>
      </c>
      <c r="T40" s="100">
        <v>2.3331569999999999E-4</v>
      </c>
      <c r="U40" s="102">
        <v>17.751251444000001</v>
      </c>
      <c r="V40" s="100">
        <v>16.202594664999999</v>
      </c>
      <c r="W40" s="100">
        <v>19.447930060000001</v>
      </c>
      <c r="X40" s="100">
        <v>1.2231613747000001</v>
      </c>
      <c r="Y40" s="100">
        <v>1.0987246617999999</v>
      </c>
      <c r="Z40" s="100">
        <v>1.3616912413</v>
      </c>
      <c r="AA40" s="109">
        <v>362</v>
      </c>
      <c r="AB40" s="109">
        <v>2599</v>
      </c>
      <c r="AC40" s="110">
        <v>14.153249659</v>
      </c>
      <c r="AD40" s="100">
        <v>12.585003666</v>
      </c>
      <c r="AE40" s="100">
        <v>15.91691836</v>
      </c>
      <c r="AF40" s="100">
        <v>0.50070695040000002</v>
      </c>
      <c r="AG40" s="102">
        <v>13.928434013</v>
      </c>
      <c r="AH40" s="100">
        <v>12.565047398000001</v>
      </c>
      <c r="AI40" s="100">
        <v>15.439756644999999</v>
      </c>
      <c r="AJ40" s="100">
        <v>1.0411729036999999</v>
      </c>
      <c r="AK40" s="100">
        <v>0.92580609579999995</v>
      </c>
      <c r="AL40" s="100">
        <v>1.1709158325</v>
      </c>
      <c r="AM40" s="100">
        <v>1.2080405E-3</v>
      </c>
      <c r="AN40" s="100">
        <v>0.78250952470000001</v>
      </c>
      <c r="AO40" s="100">
        <v>0.67452554990000002</v>
      </c>
      <c r="AP40" s="100">
        <v>0.90778052269999998</v>
      </c>
      <c r="AQ40" s="100">
        <v>2.2257369799999999E-2</v>
      </c>
      <c r="AR40" s="100">
        <v>1.1793208273</v>
      </c>
      <c r="AS40" s="100">
        <v>1.0237995455</v>
      </c>
      <c r="AT40" s="100">
        <v>1.3584667232000001</v>
      </c>
      <c r="AU40" s="99" t="s">
        <v>28</v>
      </c>
      <c r="AV40" s="99">
        <v>2</v>
      </c>
      <c r="AW40" s="99" t="s">
        <v>28</v>
      </c>
      <c r="AX40" s="99" t="s">
        <v>28</v>
      </c>
      <c r="AY40" s="99" t="s">
        <v>231</v>
      </c>
      <c r="AZ40" s="99" t="s">
        <v>28</v>
      </c>
      <c r="BA40" s="99" t="s">
        <v>28</v>
      </c>
      <c r="BB40" s="99" t="s">
        <v>28</v>
      </c>
      <c r="BC40" s="111" t="s">
        <v>438</v>
      </c>
      <c r="BD40" s="112">
        <v>449</v>
      </c>
      <c r="BE40" s="112">
        <v>461</v>
      </c>
      <c r="BF40" s="112">
        <v>362</v>
      </c>
    </row>
    <row r="41" spans="1:93" x14ac:dyDescent="0.3">
      <c r="A41" s="9"/>
      <c r="B41" t="s">
        <v>141</v>
      </c>
      <c r="C41" s="99">
        <v>111</v>
      </c>
      <c r="D41" s="109">
        <v>1112</v>
      </c>
      <c r="E41" s="110">
        <v>10.076705927000001</v>
      </c>
      <c r="F41" s="100">
        <v>8.2956260609000001</v>
      </c>
      <c r="G41" s="100">
        <v>12.240185563000001</v>
      </c>
      <c r="H41" s="100">
        <v>2.2019850000000001E-3</v>
      </c>
      <c r="I41" s="102">
        <v>9.9820143884999997</v>
      </c>
      <c r="J41" s="100">
        <v>8.2875415059000002</v>
      </c>
      <c r="K41" s="100">
        <v>12.022939635</v>
      </c>
      <c r="L41" s="100">
        <v>0.73799820260000004</v>
      </c>
      <c r="M41" s="100">
        <v>0.60755540220000004</v>
      </c>
      <c r="N41" s="100">
        <v>0.89644721309999997</v>
      </c>
      <c r="O41" s="109">
        <v>96</v>
      </c>
      <c r="P41" s="109">
        <v>1060</v>
      </c>
      <c r="Q41" s="110">
        <v>9.1592416558000007</v>
      </c>
      <c r="R41" s="100">
        <v>7.4399052470999996</v>
      </c>
      <c r="S41" s="100">
        <v>11.275910770999999</v>
      </c>
      <c r="T41" s="100">
        <v>6.3154145000000002E-6</v>
      </c>
      <c r="U41" s="102">
        <v>9.0566037735999991</v>
      </c>
      <c r="V41" s="100">
        <v>7.4146383663000002</v>
      </c>
      <c r="W41" s="100">
        <v>11.062181034</v>
      </c>
      <c r="X41" s="100">
        <v>0.61940790099999998</v>
      </c>
      <c r="Y41" s="100">
        <v>0.50313511379999998</v>
      </c>
      <c r="Z41" s="100">
        <v>0.7625509278</v>
      </c>
      <c r="AA41" s="109">
        <v>63</v>
      </c>
      <c r="AB41" s="109">
        <v>1139</v>
      </c>
      <c r="AC41" s="110">
        <v>5.5174848938999999</v>
      </c>
      <c r="AD41" s="100">
        <v>4.2824065559999998</v>
      </c>
      <c r="AE41" s="100">
        <v>7.1087691362000003</v>
      </c>
      <c r="AF41" s="100">
        <v>3.0815149999999999E-12</v>
      </c>
      <c r="AG41" s="102">
        <v>5.5311676910000003</v>
      </c>
      <c r="AH41" s="100">
        <v>4.3209128915999999</v>
      </c>
      <c r="AI41" s="100">
        <v>7.0804056441999998</v>
      </c>
      <c r="AJ41" s="100">
        <v>0.40588952410000001</v>
      </c>
      <c r="AK41" s="100">
        <v>0.31503193800000001</v>
      </c>
      <c r="AL41" s="100">
        <v>0.52295112300000002</v>
      </c>
      <c r="AM41" s="100">
        <v>2.0866590999999999E-3</v>
      </c>
      <c r="AN41" s="100">
        <v>0.60239538390000003</v>
      </c>
      <c r="AO41" s="100">
        <v>0.43621463570000002</v>
      </c>
      <c r="AP41" s="100">
        <v>0.83188451029999999</v>
      </c>
      <c r="AQ41" s="100">
        <v>0.50233305090000002</v>
      </c>
      <c r="AR41" s="100">
        <v>0.90895196519999999</v>
      </c>
      <c r="AS41" s="100">
        <v>0.68771545320000005</v>
      </c>
      <c r="AT41" s="100">
        <v>1.2013597648000001</v>
      </c>
      <c r="AU41" s="99">
        <v>1</v>
      </c>
      <c r="AV41" s="99">
        <v>2</v>
      </c>
      <c r="AW41" s="99">
        <v>3</v>
      </c>
      <c r="AX41" s="99" t="s">
        <v>28</v>
      </c>
      <c r="AY41" s="99" t="s">
        <v>231</v>
      </c>
      <c r="AZ41" s="99" t="s">
        <v>28</v>
      </c>
      <c r="BA41" s="99" t="s">
        <v>28</v>
      </c>
      <c r="BB41" s="99" t="s">
        <v>28</v>
      </c>
      <c r="BC41" s="111" t="s">
        <v>424</v>
      </c>
      <c r="BD41" s="112">
        <v>111</v>
      </c>
      <c r="BE41" s="112">
        <v>96</v>
      </c>
      <c r="BF41" s="112">
        <v>63</v>
      </c>
    </row>
    <row r="42" spans="1:93" x14ac:dyDescent="0.3">
      <c r="A42" s="9"/>
      <c r="B42" t="s">
        <v>135</v>
      </c>
      <c r="C42" s="99">
        <v>451</v>
      </c>
      <c r="D42" s="109">
        <v>3506</v>
      </c>
      <c r="E42" s="110">
        <v>13.124544562000001</v>
      </c>
      <c r="F42" s="100">
        <v>11.779162400000001</v>
      </c>
      <c r="G42" s="100">
        <v>14.623592417999999</v>
      </c>
      <c r="H42" s="100">
        <v>0.47346701390000001</v>
      </c>
      <c r="I42" s="102">
        <v>12.863662293000001</v>
      </c>
      <c r="J42" s="100">
        <v>11.729597642</v>
      </c>
      <c r="K42" s="100">
        <v>14.107372872999999</v>
      </c>
      <c r="L42" s="100">
        <v>0.96121593370000002</v>
      </c>
      <c r="M42" s="100">
        <v>0.86268277969999996</v>
      </c>
      <c r="N42" s="100">
        <v>1.0710032622000001</v>
      </c>
      <c r="O42" s="109">
        <v>525</v>
      </c>
      <c r="P42" s="109">
        <v>3450</v>
      </c>
      <c r="Q42" s="110">
        <v>15.207764836000001</v>
      </c>
      <c r="R42" s="100">
        <v>13.725005531000001</v>
      </c>
      <c r="S42" s="100">
        <v>16.850711702000002</v>
      </c>
      <c r="T42" s="100">
        <v>0.59200281200000004</v>
      </c>
      <c r="U42" s="102">
        <v>15.217391304</v>
      </c>
      <c r="V42" s="100">
        <v>13.969817332</v>
      </c>
      <c r="W42" s="100">
        <v>16.57637982</v>
      </c>
      <c r="X42" s="100">
        <v>1.0284486477999999</v>
      </c>
      <c r="Y42" s="100">
        <v>0.9281747535</v>
      </c>
      <c r="Z42" s="100">
        <v>1.1395554739</v>
      </c>
      <c r="AA42" s="109">
        <v>536</v>
      </c>
      <c r="AB42" s="109">
        <v>3603</v>
      </c>
      <c r="AC42" s="110">
        <v>14.893782004</v>
      </c>
      <c r="AD42" s="100">
        <v>13.451994318000001</v>
      </c>
      <c r="AE42" s="100">
        <v>16.490100810000001</v>
      </c>
      <c r="AF42" s="100">
        <v>7.8673401500000004E-2</v>
      </c>
      <c r="AG42" s="102">
        <v>14.876491811999999</v>
      </c>
      <c r="AH42" s="100">
        <v>13.668920598</v>
      </c>
      <c r="AI42" s="100">
        <v>16.190745060000001</v>
      </c>
      <c r="AJ42" s="100">
        <v>1.095649595</v>
      </c>
      <c r="AK42" s="100">
        <v>0.98958559489999998</v>
      </c>
      <c r="AL42" s="100">
        <v>1.2130815577</v>
      </c>
      <c r="AM42" s="100">
        <v>0.75816953909999996</v>
      </c>
      <c r="AN42" s="100">
        <v>0.97935378179999999</v>
      </c>
      <c r="AO42" s="100">
        <v>0.85755531259999995</v>
      </c>
      <c r="AP42" s="100">
        <v>1.1184512716999999</v>
      </c>
      <c r="AQ42" s="100">
        <v>3.6004684799999999E-2</v>
      </c>
      <c r="AR42" s="100">
        <v>1.1587270525</v>
      </c>
      <c r="AS42" s="100">
        <v>1.0096654604999999</v>
      </c>
      <c r="AT42" s="100">
        <v>1.3297952983000001</v>
      </c>
      <c r="AU42" s="99" t="s">
        <v>28</v>
      </c>
      <c r="AV42" s="99" t="s">
        <v>28</v>
      </c>
      <c r="AW42" s="99" t="s">
        <v>28</v>
      </c>
      <c r="AX42" s="99" t="s">
        <v>28</v>
      </c>
      <c r="AY42" s="99" t="s">
        <v>28</v>
      </c>
      <c r="AZ42" s="99" t="s">
        <v>28</v>
      </c>
      <c r="BA42" s="99" t="s">
        <v>28</v>
      </c>
      <c r="BB42" s="99" t="s">
        <v>28</v>
      </c>
      <c r="BC42" s="111" t="s">
        <v>28</v>
      </c>
      <c r="BD42" s="112">
        <v>451</v>
      </c>
      <c r="BE42" s="112">
        <v>525</v>
      </c>
      <c r="BF42" s="112">
        <v>536</v>
      </c>
    </row>
    <row r="43" spans="1:93" x14ac:dyDescent="0.3">
      <c r="A43" s="9"/>
      <c r="B43" t="s">
        <v>140</v>
      </c>
      <c r="C43" s="99">
        <v>68</v>
      </c>
      <c r="D43" s="109">
        <v>626</v>
      </c>
      <c r="E43" s="110">
        <v>11.051670154</v>
      </c>
      <c r="F43" s="100">
        <v>8.6552712176999993</v>
      </c>
      <c r="G43" s="100">
        <v>14.111563939</v>
      </c>
      <c r="H43" s="100">
        <v>8.9942447800000005E-2</v>
      </c>
      <c r="I43" s="102">
        <v>10.862619808</v>
      </c>
      <c r="J43" s="100">
        <v>8.5646817585000008</v>
      </c>
      <c r="K43" s="100">
        <v>13.777103740999999</v>
      </c>
      <c r="L43" s="100">
        <v>0.80940267269999999</v>
      </c>
      <c r="M43" s="100">
        <v>0.63389510900000001</v>
      </c>
      <c r="N43" s="100">
        <v>1.0335032994</v>
      </c>
      <c r="O43" s="109">
        <v>64</v>
      </c>
      <c r="P43" s="109">
        <v>580</v>
      </c>
      <c r="Q43" s="110">
        <v>10.963231821000001</v>
      </c>
      <c r="R43" s="100">
        <v>8.5242680251999996</v>
      </c>
      <c r="S43" s="100">
        <v>14.100032004999999</v>
      </c>
      <c r="T43" s="100">
        <v>1.9777144399999998E-2</v>
      </c>
      <c r="U43" s="102">
        <v>11.034482758999999</v>
      </c>
      <c r="V43" s="100">
        <v>8.6367786144000007</v>
      </c>
      <c r="W43" s="100">
        <v>14.097826885</v>
      </c>
      <c r="X43" s="100">
        <v>0.74140552959999995</v>
      </c>
      <c r="Y43" s="100">
        <v>0.57646682589999998</v>
      </c>
      <c r="Z43" s="100">
        <v>0.95353649959999998</v>
      </c>
      <c r="AA43" s="109">
        <v>77</v>
      </c>
      <c r="AB43" s="109">
        <v>580</v>
      </c>
      <c r="AC43" s="110">
        <v>13.211729746</v>
      </c>
      <c r="AD43" s="100">
        <v>10.490087601000001</v>
      </c>
      <c r="AE43" s="100">
        <v>16.639499069999999</v>
      </c>
      <c r="AF43" s="100">
        <v>0.80871696999999998</v>
      </c>
      <c r="AG43" s="102">
        <v>13.275862069</v>
      </c>
      <c r="AH43" s="100">
        <v>10.618405664000001</v>
      </c>
      <c r="AI43" s="100">
        <v>16.598397088999999</v>
      </c>
      <c r="AJ43" s="100">
        <v>0.97191071689999997</v>
      </c>
      <c r="AK43" s="100">
        <v>0.77169520999999996</v>
      </c>
      <c r="AL43" s="100">
        <v>1.2240719255000001</v>
      </c>
      <c r="AM43" s="100">
        <v>0.2772932796</v>
      </c>
      <c r="AN43" s="100">
        <v>1.2050944429999999</v>
      </c>
      <c r="AO43" s="100">
        <v>0.86070511350000001</v>
      </c>
      <c r="AP43" s="100">
        <v>1.6872824313999999</v>
      </c>
      <c r="AQ43" s="100">
        <v>0.96371112859999997</v>
      </c>
      <c r="AR43" s="100">
        <v>0.9919977405</v>
      </c>
      <c r="AS43" s="100">
        <v>0.70176975419999998</v>
      </c>
      <c r="AT43" s="100">
        <v>1.4022541029</v>
      </c>
      <c r="AU43" s="99" t="s">
        <v>28</v>
      </c>
      <c r="AV43" s="99" t="s">
        <v>28</v>
      </c>
      <c r="AW43" s="99" t="s">
        <v>28</v>
      </c>
      <c r="AX43" s="99" t="s">
        <v>28</v>
      </c>
      <c r="AY43" s="99" t="s">
        <v>28</v>
      </c>
      <c r="AZ43" s="99" t="s">
        <v>28</v>
      </c>
      <c r="BA43" s="99" t="s">
        <v>28</v>
      </c>
      <c r="BB43" s="99" t="s">
        <v>28</v>
      </c>
      <c r="BC43" s="111" t="s">
        <v>28</v>
      </c>
      <c r="BD43" s="112">
        <v>68</v>
      </c>
      <c r="BE43" s="112">
        <v>64</v>
      </c>
      <c r="BF43" s="112">
        <v>77</v>
      </c>
    </row>
    <row r="44" spans="1:93" x14ac:dyDescent="0.3">
      <c r="A44" s="9"/>
      <c r="B44" t="s">
        <v>137</v>
      </c>
      <c r="C44" s="99">
        <v>90</v>
      </c>
      <c r="D44" s="109">
        <v>688</v>
      </c>
      <c r="E44" s="110">
        <v>13.335500993</v>
      </c>
      <c r="F44" s="100">
        <v>10.763443186</v>
      </c>
      <c r="G44" s="100">
        <v>16.522183810000001</v>
      </c>
      <c r="H44" s="100">
        <v>0.82901447500000003</v>
      </c>
      <c r="I44" s="102">
        <v>13.081395348999999</v>
      </c>
      <c r="J44" s="100">
        <v>10.63970411</v>
      </c>
      <c r="K44" s="100">
        <v>16.083426993</v>
      </c>
      <c r="L44" s="100">
        <v>0.97666596949999995</v>
      </c>
      <c r="M44" s="100">
        <v>0.78829349419999994</v>
      </c>
      <c r="N44" s="100">
        <v>1.2100523765</v>
      </c>
      <c r="O44" s="109">
        <v>112</v>
      </c>
      <c r="P44" s="109">
        <v>657</v>
      </c>
      <c r="Q44" s="110">
        <v>17.191543998</v>
      </c>
      <c r="R44" s="100">
        <v>14.163918971999999</v>
      </c>
      <c r="S44" s="100">
        <v>20.866342542999998</v>
      </c>
      <c r="T44" s="100">
        <v>0.1274248737</v>
      </c>
      <c r="U44" s="102">
        <v>17.047184170000001</v>
      </c>
      <c r="V44" s="100">
        <v>14.165165971</v>
      </c>
      <c r="W44" s="100">
        <v>20.515572408000001</v>
      </c>
      <c r="X44" s="100">
        <v>1.1626047856999999</v>
      </c>
      <c r="Y44" s="100">
        <v>0.95785695469999999</v>
      </c>
      <c r="Z44" s="100">
        <v>1.4111187280999999</v>
      </c>
      <c r="AA44" s="109">
        <v>82</v>
      </c>
      <c r="AB44" s="109">
        <v>713</v>
      </c>
      <c r="AC44" s="110">
        <v>11.489761358000001</v>
      </c>
      <c r="AD44" s="100">
        <v>9.1847719301000001</v>
      </c>
      <c r="AE44" s="100">
        <v>14.373205679</v>
      </c>
      <c r="AF44" s="100">
        <v>0.1410766262</v>
      </c>
      <c r="AG44" s="102">
        <v>11.500701262</v>
      </c>
      <c r="AH44" s="100">
        <v>9.2624278301</v>
      </c>
      <c r="AI44" s="100">
        <v>14.279855340999999</v>
      </c>
      <c r="AJ44" s="100">
        <v>0.84523543950000002</v>
      </c>
      <c r="AK44" s="100">
        <v>0.67567066860000002</v>
      </c>
      <c r="AL44" s="100">
        <v>1.0573537987999999</v>
      </c>
      <c r="AM44" s="100">
        <v>6.5597396000000004E-3</v>
      </c>
      <c r="AN44" s="100">
        <v>0.66833795500000004</v>
      </c>
      <c r="AO44" s="100">
        <v>0.4998258827</v>
      </c>
      <c r="AP44" s="100">
        <v>0.89366244839999998</v>
      </c>
      <c r="AQ44" s="100">
        <v>7.8745479600000001E-2</v>
      </c>
      <c r="AR44" s="100">
        <v>1.2891562159000001</v>
      </c>
      <c r="AS44" s="100">
        <v>0.97124461299999998</v>
      </c>
      <c r="AT44" s="100">
        <v>1.7111278938000001</v>
      </c>
      <c r="AU44" s="99" t="s">
        <v>28</v>
      </c>
      <c r="AV44" s="99" t="s">
        <v>28</v>
      </c>
      <c r="AW44" s="99" t="s">
        <v>28</v>
      </c>
      <c r="AX44" s="99" t="s">
        <v>28</v>
      </c>
      <c r="AY44" s="99" t="s">
        <v>28</v>
      </c>
      <c r="AZ44" s="99" t="s">
        <v>28</v>
      </c>
      <c r="BA44" s="99" t="s">
        <v>28</v>
      </c>
      <c r="BB44" s="99" t="s">
        <v>28</v>
      </c>
      <c r="BC44" s="111" t="s">
        <v>28</v>
      </c>
      <c r="BD44" s="112">
        <v>90</v>
      </c>
      <c r="BE44" s="112">
        <v>112</v>
      </c>
      <c r="BF44" s="112">
        <v>82</v>
      </c>
    </row>
    <row r="45" spans="1:93" x14ac:dyDescent="0.3">
      <c r="A45" s="9"/>
      <c r="B45" t="s">
        <v>139</v>
      </c>
      <c r="C45" s="99">
        <v>224</v>
      </c>
      <c r="D45" s="109">
        <v>1538</v>
      </c>
      <c r="E45" s="110">
        <v>14.771393708</v>
      </c>
      <c r="F45" s="100">
        <v>12.808300008</v>
      </c>
      <c r="G45" s="100">
        <v>17.035365501000001</v>
      </c>
      <c r="H45" s="100">
        <v>0.27967902929999999</v>
      </c>
      <c r="I45" s="102">
        <v>14.564369311</v>
      </c>
      <c r="J45" s="100">
        <v>12.776690877</v>
      </c>
      <c r="K45" s="100">
        <v>16.602174651999999</v>
      </c>
      <c r="L45" s="100">
        <v>1.0818279392000001</v>
      </c>
      <c r="M45" s="100">
        <v>0.93805480210000003</v>
      </c>
      <c r="N45" s="100">
        <v>1.2476367983000001</v>
      </c>
      <c r="O45" s="109">
        <v>242</v>
      </c>
      <c r="P45" s="109">
        <v>1553</v>
      </c>
      <c r="Q45" s="110">
        <v>15.74718833</v>
      </c>
      <c r="R45" s="100">
        <v>13.715571808</v>
      </c>
      <c r="S45" s="100">
        <v>18.07973767</v>
      </c>
      <c r="T45" s="100">
        <v>0.37206764869999998</v>
      </c>
      <c r="U45" s="102">
        <v>15.582743078</v>
      </c>
      <c r="V45" s="100">
        <v>13.738097765999999</v>
      </c>
      <c r="W45" s="100">
        <v>17.675073068</v>
      </c>
      <c r="X45" s="100">
        <v>1.0649279969000001</v>
      </c>
      <c r="Y45" s="100">
        <v>0.92753678350000002</v>
      </c>
      <c r="Z45" s="100">
        <v>1.2226702582</v>
      </c>
      <c r="AA45" s="109">
        <v>226</v>
      </c>
      <c r="AB45" s="109">
        <v>1638</v>
      </c>
      <c r="AC45" s="110">
        <v>13.762617428</v>
      </c>
      <c r="AD45" s="100">
        <v>11.938003306000001</v>
      </c>
      <c r="AE45" s="100">
        <v>15.866107053</v>
      </c>
      <c r="AF45" s="100">
        <v>0.86475851589999997</v>
      </c>
      <c r="AG45" s="102">
        <v>13.797313796999999</v>
      </c>
      <c r="AH45" s="100">
        <v>12.110817432999999</v>
      </c>
      <c r="AI45" s="100">
        <v>15.718663836999999</v>
      </c>
      <c r="AJ45" s="100">
        <v>1.0124363446</v>
      </c>
      <c r="AK45" s="100">
        <v>0.87821001300000001</v>
      </c>
      <c r="AL45" s="100">
        <v>1.1671779378</v>
      </c>
      <c r="AM45" s="100">
        <v>0.16440320280000001</v>
      </c>
      <c r="AN45" s="100">
        <v>0.87397300010000001</v>
      </c>
      <c r="AO45" s="100">
        <v>0.72282320519999999</v>
      </c>
      <c r="AP45" s="100">
        <v>1.0567297776</v>
      </c>
      <c r="AQ45" s="100">
        <v>0.50965465460000003</v>
      </c>
      <c r="AR45" s="100">
        <v>1.0660597531</v>
      </c>
      <c r="AS45" s="100">
        <v>0.88145907040000004</v>
      </c>
      <c r="AT45" s="100">
        <v>1.2893206677</v>
      </c>
      <c r="AU45" s="99" t="s">
        <v>28</v>
      </c>
      <c r="AV45" s="99" t="s">
        <v>28</v>
      </c>
      <c r="AW45" s="99" t="s">
        <v>28</v>
      </c>
      <c r="AX45" s="99" t="s">
        <v>28</v>
      </c>
      <c r="AY45" s="99" t="s">
        <v>28</v>
      </c>
      <c r="AZ45" s="99" t="s">
        <v>28</v>
      </c>
      <c r="BA45" s="99" t="s">
        <v>28</v>
      </c>
      <c r="BB45" s="99" t="s">
        <v>28</v>
      </c>
      <c r="BC45" s="111" t="s">
        <v>28</v>
      </c>
      <c r="BD45" s="112">
        <v>224</v>
      </c>
      <c r="BE45" s="112">
        <v>242</v>
      </c>
      <c r="BF45" s="112">
        <v>226</v>
      </c>
    </row>
    <row r="46" spans="1:93" x14ac:dyDescent="0.3">
      <c r="A46" s="9"/>
      <c r="B46" t="s">
        <v>143</v>
      </c>
      <c r="C46" s="99">
        <v>95</v>
      </c>
      <c r="D46" s="109">
        <v>732</v>
      </c>
      <c r="E46" s="110">
        <v>13.172605336</v>
      </c>
      <c r="F46" s="100">
        <v>10.688232971</v>
      </c>
      <c r="G46" s="100">
        <v>16.234445096999998</v>
      </c>
      <c r="H46" s="100">
        <v>0.73635850650000001</v>
      </c>
      <c r="I46" s="102">
        <v>12.978142076999999</v>
      </c>
      <c r="J46" s="100">
        <v>10.614049008</v>
      </c>
      <c r="K46" s="100">
        <v>15.868795370000001</v>
      </c>
      <c r="L46" s="100">
        <v>0.96473581070000003</v>
      </c>
      <c r="M46" s="100">
        <v>0.78278524530000004</v>
      </c>
      <c r="N46" s="100">
        <v>1.1889789568</v>
      </c>
      <c r="O46" s="109">
        <v>93</v>
      </c>
      <c r="P46" s="109">
        <v>643</v>
      </c>
      <c r="Q46" s="110">
        <v>14.510894592</v>
      </c>
      <c r="R46" s="100">
        <v>11.74948227</v>
      </c>
      <c r="S46" s="100">
        <v>17.921305555</v>
      </c>
      <c r="T46" s="100">
        <v>0.86102704839999999</v>
      </c>
      <c r="U46" s="102">
        <v>14.463452566000001</v>
      </c>
      <c r="V46" s="100">
        <v>11.80338267</v>
      </c>
      <c r="W46" s="100">
        <v>17.72300924</v>
      </c>
      <c r="X46" s="100">
        <v>0.98132171840000004</v>
      </c>
      <c r="Y46" s="100">
        <v>0.79457693370000004</v>
      </c>
      <c r="Z46" s="100">
        <v>1.2119560411000001</v>
      </c>
      <c r="AA46" s="109">
        <v>90</v>
      </c>
      <c r="AB46" s="109">
        <v>646</v>
      </c>
      <c r="AC46" s="110">
        <v>14.032507663000001</v>
      </c>
      <c r="AD46" s="100">
        <v>11.324721779000001</v>
      </c>
      <c r="AE46" s="100">
        <v>17.387735888000002</v>
      </c>
      <c r="AF46" s="100">
        <v>0.77140435080000003</v>
      </c>
      <c r="AG46" s="102">
        <v>13.931888545</v>
      </c>
      <c r="AH46" s="100">
        <v>11.331449578000001</v>
      </c>
      <c r="AI46" s="100">
        <v>17.129098717000002</v>
      </c>
      <c r="AJ46" s="100">
        <v>1.0322906117999999</v>
      </c>
      <c r="AK46" s="100">
        <v>0.83309443009999995</v>
      </c>
      <c r="AL46" s="100">
        <v>1.2791153904000001</v>
      </c>
      <c r="AM46" s="100">
        <v>0.8239912828</v>
      </c>
      <c r="AN46" s="100">
        <v>0.96703256810000005</v>
      </c>
      <c r="AO46" s="100">
        <v>0.71968911390000001</v>
      </c>
      <c r="AP46" s="100">
        <v>1.299383261</v>
      </c>
      <c r="AQ46" s="100">
        <v>0.5153279435</v>
      </c>
      <c r="AR46" s="100">
        <v>1.1015963981000001</v>
      </c>
      <c r="AS46" s="100">
        <v>0.82303949269999999</v>
      </c>
      <c r="AT46" s="100">
        <v>1.4744306137000001</v>
      </c>
      <c r="AU46" s="99" t="s">
        <v>28</v>
      </c>
      <c r="AV46" s="99" t="s">
        <v>28</v>
      </c>
      <c r="AW46" s="99" t="s">
        <v>28</v>
      </c>
      <c r="AX46" s="99" t="s">
        <v>28</v>
      </c>
      <c r="AY46" s="99" t="s">
        <v>28</v>
      </c>
      <c r="AZ46" s="99" t="s">
        <v>28</v>
      </c>
      <c r="BA46" s="99" t="s">
        <v>28</v>
      </c>
      <c r="BB46" s="99" t="s">
        <v>28</v>
      </c>
      <c r="BC46" s="111" t="s">
        <v>28</v>
      </c>
      <c r="BD46" s="112">
        <v>95</v>
      </c>
      <c r="BE46" s="112">
        <v>93</v>
      </c>
      <c r="BF46" s="112">
        <v>90</v>
      </c>
    </row>
    <row r="47" spans="1:93" x14ac:dyDescent="0.3">
      <c r="A47" s="9"/>
      <c r="B47" t="s">
        <v>145</v>
      </c>
      <c r="C47" s="99">
        <v>198</v>
      </c>
      <c r="D47" s="109">
        <v>1541</v>
      </c>
      <c r="E47" s="110">
        <v>12.930913970000001</v>
      </c>
      <c r="F47" s="100">
        <v>11.125017574999999</v>
      </c>
      <c r="G47" s="100">
        <v>15.029957028</v>
      </c>
      <c r="H47" s="100">
        <v>0.47828662890000001</v>
      </c>
      <c r="I47" s="102">
        <v>12.848799481</v>
      </c>
      <c r="J47" s="100">
        <v>11.178159236000001</v>
      </c>
      <c r="K47" s="100">
        <v>14.769126527999999</v>
      </c>
      <c r="L47" s="100">
        <v>0.94703480849999999</v>
      </c>
      <c r="M47" s="100">
        <v>0.81477449410000002</v>
      </c>
      <c r="N47" s="100">
        <v>1.1007646101999999</v>
      </c>
      <c r="O47" s="109">
        <v>160</v>
      </c>
      <c r="P47" s="109">
        <v>1683</v>
      </c>
      <c r="Q47" s="110">
        <v>9.4110411127999996</v>
      </c>
      <c r="R47" s="100">
        <v>7.9776098051000002</v>
      </c>
      <c r="S47" s="100">
        <v>11.102033941</v>
      </c>
      <c r="T47" s="100">
        <v>8.3391693999999998E-8</v>
      </c>
      <c r="U47" s="102">
        <v>9.5068330361999998</v>
      </c>
      <c r="V47" s="100">
        <v>8.1422133139999993</v>
      </c>
      <c r="W47" s="100">
        <v>11.100160472000001</v>
      </c>
      <c r="X47" s="100">
        <v>0.63643622919999998</v>
      </c>
      <c r="Y47" s="100">
        <v>0.53949821720000002</v>
      </c>
      <c r="Z47" s="100">
        <v>0.75079223790000005</v>
      </c>
      <c r="AA47" s="109">
        <v>218</v>
      </c>
      <c r="AB47" s="109">
        <v>1869</v>
      </c>
      <c r="AC47" s="110">
        <v>11.558197687</v>
      </c>
      <c r="AD47" s="100">
        <v>10.003014653999999</v>
      </c>
      <c r="AE47" s="100">
        <v>13.355167256</v>
      </c>
      <c r="AF47" s="100">
        <v>2.7811586100000001E-2</v>
      </c>
      <c r="AG47" s="102">
        <v>11.663991439</v>
      </c>
      <c r="AH47" s="100">
        <v>10.214016362000001</v>
      </c>
      <c r="AI47" s="100">
        <v>13.319804029</v>
      </c>
      <c r="AJ47" s="100">
        <v>0.85026990530000002</v>
      </c>
      <c r="AK47" s="100">
        <v>0.73586406400000004</v>
      </c>
      <c r="AL47" s="100">
        <v>0.98246258679999998</v>
      </c>
      <c r="AM47" s="100">
        <v>5.74047502E-2</v>
      </c>
      <c r="AN47" s="100">
        <v>1.2281529268</v>
      </c>
      <c r="AO47" s="100">
        <v>0.99355901869999996</v>
      </c>
      <c r="AP47" s="100">
        <v>1.5181379094</v>
      </c>
      <c r="AQ47" s="100">
        <v>3.9437693999999999E-3</v>
      </c>
      <c r="AR47" s="100">
        <v>0.72779396220000003</v>
      </c>
      <c r="AS47" s="100">
        <v>0.58638758270000002</v>
      </c>
      <c r="AT47" s="100">
        <v>0.9033002524</v>
      </c>
      <c r="AU47" s="99" t="s">
        <v>28</v>
      </c>
      <c r="AV47" s="99">
        <v>2</v>
      </c>
      <c r="AW47" s="99" t="s">
        <v>28</v>
      </c>
      <c r="AX47" s="99" t="s">
        <v>230</v>
      </c>
      <c r="AY47" s="99" t="s">
        <v>28</v>
      </c>
      <c r="AZ47" s="99" t="s">
        <v>28</v>
      </c>
      <c r="BA47" s="99" t="s">
        <v>28</v>
      </c>
      <c r="BB47" s="99" t="s">
        <v>28</v>
      </c>
      <c r="BC47" s="111" t="s">
        <v>439</v>
      </c>
      <c r="BD47" s="112">
        <v>198</v>
      </c>
      <c r="BE47" s="112">
        <v>160</v>
      </c>
      <c r="BF47" s="112">
        <v>218</v>
      </c>
      <c r="BQ47" s="46"/>
      <c r="CO47" s="4"/>
    </row>
    <row r="48" spans="1:93" x14ac:dyDescent="0.3">
      <c r="A48" s="9"/>
      <c r="B48" t="s">
        <v>97</v>
      </c>
      <c r="C48" s="99">
        <v>347</v>
      </c>
      <c r="D48" s="109">
        <v>1721</v>
      </c>
      <c r="E48" s="110">
        <v>20.611229317999999</v>
      </c>
      <c r="F48" s="100">
        <v>18.291442954000001</v>
      </c>
      <c r="G48" s="100">
        <v>23.225219302999999</v>
      </c>
      <c r="H48" s="100">
        <v>1.3845E-11</v>
      </c>
      <c r="I48" s="102">
        <v>20.162696106999999</v>
      </c>
      <c r="J48" s="100">
        <v>18.149042241</v>
      </c>
      <c r="K48" s="100">
        <v>22.399766825</v>
      </c>
      <c r="L48" s="100">
        <v>1.5095260594</v>
      </c>
      <c r="M48" s="100">
        <v>1.3396294503999999</v>
      </c>
      <c r="N48" s="100">
        <v>1.7009695653000001</v>
      </c>
      <c r="O48" s="109">
        <v>378</v>
      </c>
      <c r="P48" s="109">
        <v>1658</v>
      </c>
      <c r="Q48" s="110">
        <v>23.242964916999998</v>
      </c>
      <c r="R48" s="100">
        <v>20.707145369999999</v>
      </c>
      <c r="S48" s="100">
        <v>26.089323685</v>
      </c>
      <c r="T48" s="100">
        <v>1.6828780000000001E-14</v>
      </c>
      <c r="U48" s="102">
        <v>22.798552473000001</v>
      </c>
      <c r="V48" s="100">
        <v>20.612287455000001</v>
      </c>
      <c r="W48" s="100">
        <v>25.216706103</v>
      </c>
      <c r="X48" s="100">
        <v>1.5718414966000001</v>
      </c>
      <c r="Y48" s="100">
        <v>1.4003527727</v>
      </c>
      <c r="Z48" s="100">
        <v>1.7643309161</v>
      </c>
      <c r="AA48" s="109">
        <v>290</v>
      </c>
      <c r="AB48" s="109">
        <v>1587</v>
      </c>
      <c r="AC48" s="110">
        <v>18.302624857000001</v>
      </c>
      <c r="AD48" s="100">
        <v>16.097704284999999</v>
      </c>
      <c r="AE48" s="100">
        <v>20.809555868</v>
      </c>
      <c r="AF48" s="100">
        <v>5.5844786999999999E-6</v>
      </c>
      <c r="AG48" s="102">
        <v>18.273471959999998</v>
      </c>
      <c r="AH48" s="100">
        <v>16.286838706000001</v>
      </c>
      <c r="AI48" s="100">
        <v>20.502430428</v>
      </c>
      <c r="AJ48" s="100">
        <v>1.3464184923</v>
      </c>
      <c r="AK48" s="100">
        <v>1.1842152097</v>
      </c>
      <c r="AL48" s="100">
        <v>1.5308389401</v>
      </c>
      <c r="AM48" s="100">
        <v>4.0643826999999999E-3</v>
      </c>
      <c r="AN48" s="100">
        <v>0.78744794060000001</v>
      </c>
      <c r="AO48" s="100">
        <v>0.66900176069999995</v>
      </c>
      <c r="AP48" s="100">
        <v>0.92686491360000001</v>
      </c>
      <c r="AQ48" s="100">
        <v>0.13117343570000001</v>
      </c>
      <c r="AR48" s="100">
        <v>1.1276845528999999</v>
      </c>
      <c r="AS48" s="100">
        <v>0.96477442719999995</v>
      </c>
      <c r="AT48" s="100">
        <v>1.3181033980000001</v>
      </c>
      <c r="AU48" s="99">
        <v>1</v>
      </c>
      <c r="AV48" s="99">
        <v>2</v>
      </c>
      <c r="AW48" s="99">
        <v>3</v>
      </c>
      <c r="AX48" s="99" t="s">
        <v>28</v>
      </c>
      <c r="AY48" s="99" t="s">
        <v>231</v>
      </c>
      <c r="AZ48" s="99" t="s">
        <v>28</v>
      </c>
      <c r="BA48" s="99" t="s">
        <v>28</v>
      </c>
      <c r="BB48" s="99" t="s">
        <v>28</v>
      </c>
      <c r="BC48" s="111" t="s">
        <v>424</v>
      </c>
      <c r="BD48" s="112">
        <v>347</v>
      </c>
      <c r="BE48" s="112">
        <v>378</v>
      </c>
      <c r="BF48" s="112">
        <v>290</v>
      </c>
    </row>
    <row r="49" spans="1:93" x14ac:dyDescent="0.3">
      <c r="A49" s="9"/>
      <c r="B49" t="s">
        <v>144</v>
      </c>
      <c r="C49" s="99">
        <v>256</v>
      </c>
      <c r="D49" s="109">
        <v>1529</v>
      </c>
      <c r="E49" s="110">
        <v>17.003136376</v>
      </c>
      <c r="F49" s="100">
        <v>14.856710697</v>
      </c>
      <c r="G49" s="100">
        <v>19.459667251999999</v>
      </c>
      <c r="H49" s="100">
        <v>1.4427540999999999E-3</v>
      </c>
      <c r="I49" s="102">
        <v>16.742969260999999</v>
      </c>
      <c r="J49" s="100">
        <v>14.812637113999999</v>
      </c>
      <c r="K49" s="100">
        <v>18.924855683000001</v>
      </c>
      <c r="L49" s="100">
        <v>1.2452764003000001</v>
      </c>
      <c r="M49" s="100">
        <v>1.0880763883</v>
      </c>
      <c r="N49" s="100">
        <v>1.4251879096</v>
      </c>
      <c r="O49" s="109">
        <v>190</v>
      </c>
      <c r="P49" s="109">
        <v>1261</v>
      </c>
      <c r="Q49" s="110">
        <v>15.028113147999999</v>
      </c>
      <c r="R49" s="100">
        <v>12.893514614000001</v>
      </c>
      <c r="S49" s="100">
        <v>17.516107250000001</v>
      </c>
      <c r="T49" s="100">
        <v>0.83612866029999999</v>
      </c>
      <c r="U49" s="102">
        <v>15.06740682</v>
      </c>
      <c r="V49" s="100">
        <v>13.070309270999999</v>
      </c>
      <c r="W49" s="100">
        <v>17.369653890999999</v>
      </c>
      <c r="X49" s="100">
        <v>1.0162994242000001</v>
      </c>
      <c r="Y49" s="100">
        <v>0.87194389260000005</v>
      </c>
      <c r="Z49" s="100">
        <v>1.1845538782</v>
      </c>
      <c r="AA49" s="109">
        <v>193</v>
      </c>
      <c r="AB49" s="109">
        <v>1750</v>
      </c>
      <c r="AC49" s="110">
        <v>10.936585261999999</v>
      </c>
      <c r="AD49" s="100">
        <v>9.3924774486999993</v>
      </c>
      <c r="AE49" s="100">
        <v>12.734541854</v>
      </c>
      <c r="AF49" s="100">
        <v>5.1013487999999997E-3</v>
      </c>
      <c r="AG49" s="102">
        <v>11.028571428999999</v>
      </c>
      <c r="AH49" s="100">
        <v>9.5774177840999997</v>
      </c>
      <c r="AI49" s="100">
        <v>12.699601342999999</v>
      </c>
      <c r="AJ49" s="100">
        <v>0.80454146630000001</v>
      </c>
      <c r="AK49" s="100">
        <v>0.69095036499999996</v>
      </c>
      <c r="AL49" s="100">
        <v>0.93680675739999997</v>
      </c>
      <c r="AM49" s="100">
        <v>2.7839861E-3</v>
      </c>
      <c r="AN49" s="100">
        <v>0.72774174329999997</v>
      </c>
      <c r="AO49" s="100">
        <v>0.59091050860000005</v>
      </c>
      <c r="AP49" s="100">
        <v>0.89625761810000004</v>
      </c>
      <c r="AQ49" s="100">
        <v>0.21695908720000001</v>
      </c>
      <c r="AR49" s="100">
        <v>0.88384359310000005</v>
      </c>
      <c r="AS49" s="100">
        <v>0.72652167050000005</v>
      </c>
      <c r="AT49" s="100">
        <v>1.075232204</v>
      </c>
      <c r="AU49" s="99">
        <v>1</v>
      </c>
      <c r="AV49" s="99" t="s">
        <v>28</v>
      </c>
      <c r="AW49" s="99" t="s">
        <v>28</v>
      </c>
      <c r="AX49" s="99" t="s">
        <v>28</v>
      </c>
      <c r="AY49" s="99" t="s">
        <v>231</v>
      </c>
      <c r="AZ49" s="99" t="s">
        <v>28</v>
      </c>
      <c r="BA49" s="99" t="s">
        <v>28</v>
      </c>
      <c r="BB49" s="99" t="s">
        <v>28</v>
      </c>
      <c r="BC49" s="111" t="s">
        <v>440</v>
      </c>
      <c r="BD49" s="112">
        <v>256</v>
      </c>
      <c r="BE49" s="112">
        <v>190</v>
      </c>
      <c r="BF49" s="112">
        <v>193</v>
      </c>
      <c r="BQ49" s="46"/>
    </row>
    <row r="50" spans="1:93" x14ac:dyDescent="0.3">
      <c r="A50" s="9"/>
      <c r="B50" t="s">
        <v>146</v>
      </c>
      <c r="C50" s="99">
        <v>286</v>
      </c>
      <c r="D50" s="109">
        <v>1642</v>
      </c>
      <c r="E50" s="110">
        <v>17.369994584000001</v>
      </c>
      <c r="F50" s="100">
        <v>15.265851747999999</v>
      </c>
      <c r="G50" s="100">
        <v>19.764158385000002</v>
      </c>
      <c r="H50" s="100">
        <v>2.586132E-4</v>
      </c>
      <c r="I50" s="102">
        <v>17.417783191000002</v>
      </c>
      <c r="J50" s="100">
        <v>15.511731471999999</v>
      </c>
      <c r="K50" s="100">
        <v>19.558046877999999</v>
      </c>
      <c r="L50" s="100">
        <v>1.2721443768</v>
      </c>
      <c r="M50" s="100">
        <v>1.1180410774</v>
      </c>
      <c r="N50" s="100">
        <v>1.4474882436000001</v>
      </c>
      <c r="O50" s="109">
        <v>302</v>
      </c>
      <c r="P50" s="109">
        <v>1558</v>
      </c>
      <c r="Q50" s="110">
        <v>19.594033707000001</v>
      </c>
      <c r="R50" s="100">
        <v>17.272444709999998</v>
      </c>
      <c r="S50" s="100">
        <v>22.227667441000001</v>
      </c>
      <c r="T50" s="100">
        <v>1.21746E-5</v>
      </c>
      <c r="U50" s="102">
        <v>19.383825417000001</v>
      </c>
      <c r="V50" s="100">
        <v>17.316429331999998</v>
      </c>
      <c r="W50" s="100">
        <v>21.698046438999999</v>
      </c>
      <c r="X50" s="100">
        <v>1.3250768728</v>
      </c>
      <c r="Y50" s="100">
        <v>1.1680758216</v>
      </c>
      <c r="Z50" s="100">
        <v>1.5031804325</v>
      </c>
      <c r="AA50" s="109">
        <v>265</v>
      </c>
      <c r="AB50" s="109">
        <v>1383</v>
      </c>
      <c r="AC50" s="110">
        <v>19.500194532999998</v>
      </c>
      <c r="AD50" s="100">
        <v>17.072173611</v>
      </c>
      <c r="AE50" s="100">
        <v>22.273530920999999</v>
      </c>
      <c r="AF50" s="100">
        <v>1.0469238E-7</v>
      </c>
      <c r="AG50" s="102">
        <v>19.161243673000001</v>
      </c>
      <c r="AH50" s="100">
        <v>16.987708443999999</v>
      </c>
      <c r="AI50" s="100">
        <v>21.612877352999998</v>
      </c>
      <c r="AJ50" s="100">
        <v>1.4345167826</v>
      </c>
      <c r="AK50" s="100">
        <v>1.2559012946999999</v>
      </c>
      <c r="AL50" s="100">
        <v>1.6385351366000001</v>
      </c>
      <c r="AM50" s="100">
        <v>0.95691683520000004</v>
      </c>
      <c r="AN50" s="100">
        <v>0.99521082920000004</v>
      </c>
      <c r="AO50" s="100">
        <v>0.83613096789999997</v>
      </c>
      <c r="AP50" s="100">
        <v>1.1845567651</v>
      </c>
      <c r="AQ50" s="100">
        <v>0.1678641287</v>
      </c>
      <c r="AR50" s="100">
        <v>1.1280391374000001</v>
      </c>
      <c r="AS50" s="100">
        <v>0.95052056060000001</v>
      </c>
      <c r="AT50" s="100">
        <v>1.3387109635000001</v>
      </c>
      <c r="AU50" s="99">
        <v>1</v>
      </c>
      <c r="AV50" s="99">
        <v>2</v>
      </c>
      <c r="AW50" s="99">
        <v>3</v>
      </c>
      <c r="AX50" s="99" t="s">
        <v>28</v>
      </c>
      <c r="AY50" s="99" t="s">
        <v>28</v>
      </c>
      <c r="AZ50" s="99" t="s">
        <v>28</v>
      </c>
      <c r="BA50" s="99" t="s">
        <v>28</v>
      </c>
      <c r="BB50" s="99" t="s">
        <v>28</v>
      </c>
      <c r="BC50" s="111" t="s">
        <v>232</v>
      </c>
      <c r="BD50" s="112">
        <v>286</v>
      </c>
      <c r="BE50" s="112">
        <v>302</v>
      </c>
      <c r="BF50" s="112">
        <v>265</v>
      </c>
    </row>
    <row r="51" spans="1:93" x14ac:dyDescent="0.3">
      <c r="A51" s="9"/>
      <c r="B51" t="s">
        <v>147</v>
      </c>
      <c r="C51" s="99">
        <v>72</v>
      </c>
      <c r="D51" s="109">
        <v>1139</v>
      </c>
      <c r="E51" s="110">
        <v>6.3139035778999997</v>
      </c>
      <c r="F51" s="100">
        <v>4.9769718209000002</v>
      </c>
      <c r="G51" s="100">
        <v>8.0099666676000005</v>
      </c>
      <c r="H51" s="100">
        <v>2.105327E-10</v>
      </c>
      <c r="I51" s="102">
        <v>6.3213345040000002</v>
      </c>
      <c r="J51" s="100">
        <v>5.0175731012</v>
      </c>
      <c r="K51" s="100">
        <v>7.9638640245000003</v>
      </c>
      <c r="L51" s="100">
        <v>0.4624179296</v>
      </c>
      <c r="M51" s="100">
        <v>0.36450366670000001</v>
      </c>
      <c r="N51" s="100">
        <v>0.58663426780000005</v>
      </c>
      <c r="O51" s="109">
        <v>77</v>
      </c>
      <c r="P51" s="109">
        <v>1124</v>
      </c>
      <c r="Q51" s="110">
        <v>6.7363318596999999</v>
      </c>
      <c r="R51" s="100">
        <v>5.3483494249000003</v>
      </c>
      <c r="S51" s="100">
        <v>8.4845179923000007</v>
      </c>
      <c r="T51" s="100">
        <v>2.407844E-11</v>
      </c>
      <c r="U51" s="102">
        <v>6.8505338077999998</v>
      </c>
      <c r="V51" s="100">
        <v>5.4792484745000003</v>
      </c>
      <c r="W51" s="100">
        <v>8.5650091742000001</v>
      </c>
      <c r="X51" s="100">
        <v>0.45555487389999999</v>
      </c>
      <c r="Y51" s="100">
        <v>0.36169041229999999</v>
      </c>
      <c r="Z51" s="100">
        <v>0.57377866840000002</v>
      </c>
      <c r="AA51" s="109">
        <v>92</v>
      </c>
      <c r="AB51" s="109">
        <v>1200</v>
      </c>
      <c r="AC51" s="110">
        <v>7.5213099824</v>
      </c>
      <c r="AD51" s="100">
        <v>6.0823150315000003</v>
      </c>
      <c r="AE51" s="100">
        <v>9.3007520259999996</v>
      </c>
      <c r="AF51" s="100">
        <v>4.6913028999999997E-8</v>
      </c>
      <c r="AG51" s="102">
        <v>7.6666666667000003</v>
      </c>
      <c r="AH51" s="100">
        <v>6.2497505838</v>
      </c>
      <c r="AI51" s="100">
        <v>9.4048197588000004</v>
      </c>
      <c r="AJ51" s="100">
        <v>0.55329937240000004</v>
      </c>
      <c r="AK51" s="100">
        <v>0.4474408178</v>
      </c>
      <c r="AL51" s="100">
        <v>0.68420265499999999</v>
      </c>
      <c r="AM51" s="100">
        <v>0.48352022719999999</v>
      </c>
      <c r="AN51" s="100">
        <v>1.1165290159000001</v>
      </c>
      <c r="AO51" s="100">
        <v>0.82027818500000005</v>
      </c>
      <c r="AP51" s="100">
        <v>1.5197734942000001</v>
      </c>
      <c r="AQ51" s="100">
        <v>0.69742958850000003</v>
      </c>
      <c r="AR51" s="100">
        <v>1.0669044556</v>
      </c>
      <c r="AS51" s="100">
        <v>0.76973344249999998</v>
      </c>
      <c r="AT51" s="100">
        <v>1.4788042907000001</v>
      </c>
      <c r="AU51" s="99">
        <v>1</v>
      </c>
      <c r="AV51" s="99">
        <v>2</v>
      </c>
      <c r="AW51" s="99">
        <v>3</v>
      </c>
      <c r="AX51" s="99" t="s">
        <v>28</v>
      </c>
      <c r="AY51" s="99" t="s">
        <v>28</v>
      </c>
      <c r="AZ51" s="99" t="s">
        <v>28</v>
      </c>
      <c r="BA51" s="99" t="s">
        <v>28</v>
      </c>
      <c r="BB51" s="99" t="s">
        <v>28</v>
      </c>
      <c r="BC51" s="111" t="s">
        <v>232</v>
      </c>
      <c r="BD51" s="112">
        <v>72</v>
      </c>
      <c r="BE51" s="112">
        <v>77</v>
      </c>
      <c r="BF51" s="112">
        <v>92</v>
      </c>
      <c r="BQ51" s="46"/>
      <c r="CC51" s="4"/>
      <c r="CO51" s="4"/>
    </row>
    <row r="52" spans="1:93" s="3" customFormat="1" x14ac:dyDescent="0.3">
      <c r="A52" s="9"/>
      <c r="B52" s="3" t="s">
        <v>82</v>
      </c>
      <c r="C52" s="105">
        <v>443</v>
      </c>
      <c r="D52" s="106">
        <v>2800</v>
      </c>
      <c r="E52" s="101">
        <v>15.933800385</v>
      </c>
      <c r="F52" s="107">
        <v>14.289198569</v>
      </c>
      <c r="G52" s="107">
        <v>17.767686093999998</v>
      </c>
      <c r="H52" s="107">
        <v>5.4708226000000004E-3</v>
      </c>
      <c r="I52" s="108">
        <v>15.821428571</v>
      </c>
      <c r="J52" s="107">
        <v>14.41464294</v>
      </c>
      <c r="K52" s="107">
        <v>17.365508330000001</v>
      </c>
      <c r="L52" s="107">
        <v>1.1669603271</v>
      </c>
      <c r="M52" s="107">
        <v>1.0465129117</v>
      </c>
      <c r="N52" s="107">
        <v>1.301270524</v>
      </c>
      <c r="O52" s="106">
        <v>666</v>
      </c>
      <c r="P52" s="106">
        <v>3036</v>
      </c>
      <c r="Q52" s="101">
        <v>22.006736549999999</v>
      </c>
      <c r="R52" s="107">
        <v>20.017963562999999</v>
      </c>
      <c r="S52" s="107">
        <v>24.193092971999999</v>
      </c>
      <c r="T52" s="107">
        <v>1.916186E-16</v>
      </c>
      <c r="U52" s="108">
        <v>21.936758893</v>
      </c>
      <c r="V52" s="107">
        <v>20.332419995999999</v>
      </c>
      <c r="W52" s="107">
        <v>23.667688885</v>
      </c>
      <c r="X52" s="107">
        <v>1.4882396388000001</v>
      </c>
      <c r="Y52" s="107">
        <v>1.3537457857999999</v>
      </c>
      <c r="Z52" s="107">
        <v>1.6360953777</v>
      </c>
      <c r="AA52" s="106">
        <v>637</v>
      </c>
      <c r="AB52" s="106">
        <v>3027</v>
      </c>
      <c r="AC52" s="101">
        <v>21.158461071000001</v>
      </c>
      <c r="AD52" s="107">
        <v>19.221587693</v>
      </c>
      <c r="AE52" s="107">
        <v>23.290504511999998</v>
      </c>
      <c r="AF52" s="107">
        <v>1.677892E-19</v>
      </c>
      <c r="AG52" s="108">
        <v>21.043937891999999</v>
      </c>
      <c r="AH52" s="107">
        <v>19.471579328000001</v>
      </c>
      <c r="AI52" s="107">
        <v>22.743266715000001</v>
      </c>
      <c r="AJ52" s="107">
        <v>1.5565058825</v>
      </c>
      <c r="AK52" s="107">
        <v>1.4140212852</v>
      </c>
      <c r="AL52" s="107">
        <v>1.7133480151</v>
      </c>
      <c r="AM52" s="107">
        <v>0.528435667</v>
      </c>
      <c r="AN52" s="107">
        <v>0.96145382680000002</v>
      </c>
      <c r="AO52" s="107">
        <v>0.85084648549999997</v>
      </c>
      <c r="AP52" s="107">
        <v>1.0864397712</v>
      </c>
      <c r="AQ52" s="107">
        <v>1.8128875E-6</v>
      </c>
      <c r="AR52" s="107">
        <v>1.3811354491000001</v>
      </c>
      <c r="AS52" s="107">
        <v>1.2096315651</v>
      </c>
      <c r="AT52" s="107">
        <v>1.5769554827000001</v>
      </c>
      <c r="AU52" s="105" t="s">
        <v>28</v>
      </c>
      <c r="AV52" s="105">
        <v>2</v>
      </c>
      <c r="AW52" s="105">
        <v>3</v>
      </c>
      <c r="AX52" s="105" t="s">
        <v>230</v>
      </c>
      <c r="AY52" s="105" t="s">
        <v>28</v>
      </c>
      <c r="AZ52" s="105" t="s">
        <v>28</v>
      </c>
      <c r="BA52" s="105" t="s">
        <v>28</v>
      </c>
      <c r="BB52" s="105" t="s">
        <v>28</v>
      </c>
      <c r="BC52" s="103" t="s">
        <v>435</v>
      </c>
      <c r="BD52" s="104">
        <v>443</v>
      </c>
      <c r="BE52" s="104">
        <v>666</v>
      </c>
      <c r="BF52" s="104">
        <v>637</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99">
        <v>328</v>
      </c>
      <c r="D53" s="109">
        <v>2929</v>
      </c>
      <c r="E53" s="110">
        <v>11.20822356</v>
      </c>
      <c r="F53" s="100">
        <v>9.9187163626999997</v>
      </c>
      <c r="G53" s="100">
        <v>12.665376322</v>
      </c>
      <c r="H53" s="100">
        <v>1.5489742999999999E-3</v>
      </c>
      <c r="I53" s="102">
        <v>11.198361215</v>
      </c>
      <c r="J53" s="100">
        <v>10.049737759999999</v>
      </c>
      <c r="K53" s="100">
        <v>12.478265295</v>
      </c>
      <c r="L53" s="100">
        <v>0.82086833739999998</v>
      </c>
      <c r="M53" s="100">
        <v>0.7264273564</v>
      </c>
      <c r="N53" s="100">
        <v>0.92758735130000003</v>
      </c>
      <c r="O53" s="109">
        <v>406</v>
      </c>
      <c r="P53" s="109">
        <v>2943</v>
      </c>
      <c r="Q53" s="110">
        <v>13.672427559000001</v>
      </c>
      <c r="R53" s="100">
        <v>12.214974807999999</v>
      </c>
      <c r="S53" s="100">
        <v>15.303779034</v>
      </c>
      <c r="T53" s="100">
        <v>0.17295613939999999</v>
      </c>
      <c r="U53" s="102">
        <v>13.795446823000001</v>
      </c>
      <c r="V53" s="100">
        <v>12.516743375000001</v>
      </c>
      <c r="W53" s="100">
        <v>15.204781894</v>
      </c>
      <c r="X53" s="100">
        <v>0.92461908680000005</v>
      </c>
      <c r="Y53" s="100">
        <v>0.82605658749999999</v>
      </c>
      <c r="Z53" s="100">
        <v>1.0349417566000001</v>
      </c>
      <c r="AA53" s="109">
        <v>373</v>
      </c>
      <c r="AB53" s="109">
        <v>3118</v>
      </c>
      <c r="AC53" s="110">
        <v>11.886986843000001</v>
      </c>
      <c r="AD53" s="100">
        <v>10.581514581</v>
      </c>
      <c r="AE53" s="100">
        <v>13.353519018</v>
      </c>
      <c r="AF53" s="100">
        <v>2.3813418999999999E-2</v>
      </c>
      <c r="AG53" s="102">
        <v>11.962796665000001</v>
      </c>
      <c r="AH53" s="100">
        <v>10.808344424</v>
      </c>
      <c r="AI53" s="100">
        <v>13.240557334</v>
      </c>
      <c r="AJ53" s="100">
        <v>0.87445702609999998</v>
      </c>
      <c r="AK53" s="100">
        <v>0.77842096530000005</v>
      </c>
      <c r="AL53" s="100">
        <v>0.98234133540000002</v>
      </c>
      <c r="AM53" s="100">
        <v>7.0435911599999998E-2</v>
      </c>
      <c r="AN53" s="100">
        <v>0.86941304249999996</v>
      </c>
      <c r="AO53" s="100">
        <v>0.74710933290000003</v>
      </c>
      <c r="AP53" s="100">
        <v>1.0117381823</v>
      </c>
      <c r="AQ53" s="100">
        <v>1.26152564E-2</v>
      </c>
      <c r="AR53" s="100">
        <v>1.2198567852</v>
      </c>
      <c r="AS53" s="100">
        <v>1.0435022717</v>
      </c>
      <c r="AT53" s="100">
        <v>1.4260156557999999</v>
      </c>
      <c r="AU53" s="99">
        <v>1</v>
      </c>
      <c r="AV53" s="99" t="s">
        <v>28</v>
      </c>
      <c r="AW53" s="99" t="s">
        <v>28</v>
      </c>
      <c r="AX53" s="99" t="s">
        <v>28</v>
      </c>
      <c r="AY53" s="99" t="s">
        <v>28</v>
      </c>
      <c r="AZ53" s="99" t="s">
        <v>28</v>
      </c>
      <c r="BA53" s="99" t="s">
        <v>28</v>
      </c>
      <c r="BB53" s="99" t="s">
        <v>28</v>
      </c>
      <c r="BC53" s="111">
        <v>-1</v>
      </c>
      <c r="BD53" s="112">
        <v>328</v>
      </c>
      <c r="BE53" s="112">
        <v>406</v>
      </c>
      <c r="BF53" s="112">
        <v>373</v>
      </c>
    </row>
    <row r="54" spans="1:93" x14ac:dyDescent="0.3">
      <c r="A54" s="9"/>
      <c r="B54" t="s">
        <v>81</v>
      </c>
      <c r="C54" s="99">
        <v>263</v>
      </c>
      <c r="D54" s="109">
        <v>1807</v>
      </c>
      <c r="E54" s="110">
        <v>14.545897762999999</v>
      </c>
      <c r="F54" s="100">
        <v>12.727652993</v>
      </c>
      <c r="G54" s="100">
        <v>16.623893019</v>
      </c>
      <c r="H54" s="100">
        <v>0.35307085620000001</v>
      </c>
      <c r="I54" s="102">
        <v>14.554510238000001</v>
      </c>
      <c r="J54" s="100">
        <v>12.897640282999999</v>
      </c>
      <c r="K54" s="100">
        <v>16.424226728000001</v>
      </c>
      <c r="L54" s="100">
        <v>1.0653130579000001</v>
      </c>
      <c r="M54" s="100">
        <v>0.93214837269999995</v>
      </c>
      <c r="N54" s="100">
        <v>1.2175013598</v>
      </c>
      <c r="O54" s="109">
        <v>394</v>
      </c>
      <c r="P54" s="109">
        <v>2124</v>
      </c>
      <c r="Q54" s="110">
        <v>18.393138574000002</v>
      </c>
      <c r="R54" s="100">
        <v>16.412046967999999</v>
      </c>
      <c r="S54" s="100">
        <v>20.613366953</v>
      </c>
      <c r="T54" s="100">
        <v>1.746714E-4</v>
      </c>
      <c r="U54" s="102">
        <v>18.549905838000001</v>
      </c>
      <c r="V54" s="100">
        <v>16.805784688999999</v>
      </c>
      <c r="W54" s="100">
        <v>20.475033624999998</v>
      </c>
      <c r="X54" s="100">
        <v>1.2438644797</v>
      </c>
      <c r="Y54" s="100">
        <v>1.1098900919000001</v>
      </c>
      <c r="Z54" s="100">
        <v>1.3940108621</v>
      </c>
      <c r="AA54" s="109">
        <v>471</v>
      </c>
      <c r="AB54" s="109">
        <v>2563</v>
      </c>
      <c r="AC54" s="110">
        <v>18.057632093999999</v>
      </c>
      <c r="AD54" s="100">
        <v>16.226606258</v>
      </c>
      <c r="AE54" s="100">
        <v>20.095272644000001</v>
      </c>
      <c r="AF54" s="100">
        <v>1.9325237000000001E-7</v>
      </c>
      <c r="AG54" s="102">
        <v>18.376902068</v>
      </c>
      <c r="AH54" s="100">
        <v>16.790011908</v>
      </c>
      <c r="AI54" s="100">
        <v>20.113775467</v>
      </c>
      <c r="AJ54" s="100">
        <v>1.3283957885</v>
      </c>
      <c r="AK54" s="100">
        <v>1.193697784</v>
      </c>
      <c r="AL54" s="100">
        <v>1.4782932452999999</v>
      </c>
      <c r="AM54" s="100">
        <v>0.80411500920000001</v>
      </c>
      <c r="AN54" s="100">
        <v>0.98175915010000003</v>
      </c>
      <c r="AO54" s="100">
        <v>0.84884008550000001</v>
      </c>
      <c r="AP54" s="100">
        <v>1.1354918851</v>
      </c>
      <c r="AQ54" s="100">
        <v>5.5939401999999996E-3</v>
      </c>
      <c r="AR54" s="100">
        <v>1.2644897464</v>
      </c>
      <c r="AS54" s="100">
        <v>1.0710776801999999</v>
      </c>
      <c r="AT54" s="100">
        <v>1.4928275962999999</v>
      </c>
      <c r="AU54" s="99" t="s">
        <v>28</v>
      </c>
      <c r="AV54" s="99">
        <v>2</v>
      </c>
      <c r="AW54" s="99">
        <v>3</v>
      </c>
      <c r="AX54" s="99" t="s">
        <v>28</v>
      </c>
      <c r="AY54" s="99" t="s">
        <v>28</v>
      </c>
      <c r="AZ54" s="99" t="s">
        <v>28</v>
      </c>
      <c r="BA54" s="99" t="s">
        <v>28</v>
      </c>
      <c r="BB54" s="99" t="s">
        <v>28</v>
      </c>
      <c r="BC54" s="111" t="s">
        <v>437</v>
      </c>
      <c r="BD54" s="112">
        <v>263</v>
      </c>
      <c r="BE54" s="112">
        <v>394</v>
      </c>
      <c r="BF54" s="112">
        <v>471</v>
      </c>
    </row>
    <row r="55" spans="1:93" x14ac:dyDescent="0.3">
      <c r="A55" s="9"/>
      <c r="B55" t="s">
        <v>86</v>
      </c>
      <c r="C55" s="99">
        <v>234</v>
      </c>
      <c r="D55" s="109">
        <v>2101</v>
      </c>
      <c r="E55" s="110">
        <v>11.149533236</v>
      </c>
      <c r="F55" s="100">
        <v>9.6917463306999991</v>
      </c>
      <c r="G55" s="100">
        <v>12.826593593</v>
      </c>
      <c r="H55" s="100">
        <v>4.5903938000000002E-3</v>
      </c>
      <c r="I55" s="102">
        <v>11.137553545999999</v>
      </c>
      <c r="J55" s="100">
        <v>9.7981711079</v>
      </c>
      <c r="K55" s="100">
        <v>12.660025796999999</v>
      </c>
      <c r="L55" s="100">
        <v>0.81656997310000001</v>
      </c>
      <c r="M55" s="100">
        <v>0.70980451590000004</v>
      </c>
      <c r="N55" s="100">
        <v>0.93939458840000001</v>
      </c>
      <c r="O55" s="109">
        <v>279</v>
      </c>
      <c r="P55" s="109">
        <v>2475</v>
      </c>
      <c r="Q55" s="110">
        <v>11.255177739000001</v>
      </c>
      <c r="R55" s="100">
        <v>9.8798072750999992</v>
      </c>
      <c r="S55" s="100">
        <v>12.822013873</v>
      </c>
      <c r="T55" s="100">
        <v>4.0566399999999998E-5</v>
      </c>
      <c r="U55" s="102">
        <v>11.272727272999999</v>
      </c>
      <c r="V55" s="100">
        <v>10.024642566000001</v>
      </c>
      <c r="W55" s="100">
        <v>12.676200605</v>
      </c>
      <c r="X55" s="100">
        <v>0.76114882439999998</v>
      </c>
      <c r="Y55" s="100">
        <v>0.66813726679999996</v>
      </c>
      <c r="Z55" s="100">
        <v>0.86710854429999995</v>
      </c>
      <c r="AA55" s="109">
        <v>315</v>
      </c>
      <c r="AB55" s="109">
        <v>2863</v>
      </c>
      <c r="AC55" s="110">
        <v>11.054506382</v>
      </c>
      <c r="AD55" s="100">
        <v>9.7645137374999997</v>
      </c>
      <c r="AE55" s="100">
        <v>12.514920316</v>
      </c>
      <c r="AF55" s="100">
        <v>1.091332E-3</v>
      </c>
      <c r="AG55" s="102">
        <v>11.002444988000001</v>
      </c>
      <c r="AH55" s="100">
        <v>9.8521140809999999</v>
      </c>
      <c r="AI55" s="100">
        <v>12.287088304999999</v>
      </c>
      <c r="AJ55" s="100">
        <v>0.81321624260000003</v>
      </c>
      <c r="AK55" s="100">
        <v>0.71831892789999996</v>
      </c>
      <c r="AL55" s="100">
        <v>0.92065046809999995</v>
      </c>
      <c r="AM55" s="100">
        <v>0.83633137889999998</v>
      </c>
      <c r="AN55" s="100">
        <v>0.98217075180000002</v>
      </c>
      <c r="AO55" s="100">
        <v>0.82806179670000002</v>
      </c>
      <c r="AP55" s="100">
        <v>1.1649606219999999</v>
      </c>
      <c r="AQ55" s="100">
        <v>0.91939435469999997</v>
      </c>
      <c r="AR55" s="100">
        <v>1.0094752399</v>
      </c>
      <c r="AS55" s="100">
        <v>0.84095203959999998</v>
      </c>
      <c r="AT55" s="100">
        <v>1.2117697704999999</v>
      </c>
      <c r="AU55" s="99">
        <v>1</v>
      </c>
      <c r="AV55" s="99">
        <v>2</v>
      </c>
      <c r="AW55" s="99">
        <v>3</v>
      </c>
      <c r="AX55" s="99" t="s">
        <v>28</v>
      </c>
      <c r="AY55" s="99" t="s">
        <v>28</v>
      </c>
      <c r="AZ55" s="99" t="s">
        <v>28</v>
      </c>
      <c r="BA55" s="99" t="s">
        <v>28</v>
      </c>
      <c r="BB55" s="99" t="s">
        <v>28</v>
      </c>
      <c r="BC55" s="111" t="s">
        <v>232</v>
      </c>
      <c r="BD55" s="112">
        <v>234</v>
      </c>
      <c r="BE55" s="112">
        <v>279</v>
      </c>
      <c r="BF55" s="112">
        <v>315</v>
      </c>
    </row>
    <row r="56" spans="1:93" x14ac:dyDescent="0.3">
      <c r="A56" s="9"/>
      <c r="B56" t="s">
        <v>83</v>
      </c>
      <c r="C56" s="99">
        <v>317</v>
      </c>
      <c r="D56" s="109">
        <v>1850</v>
      </c>
      <c r="E56" s="110">
        <v>17.242696071000001</v>
      </c>
      <c r="F56" s="100">
        <v>15.235034113999999</v>
      </c>
      <c r="G56" s="100">
        <v>19.514926291999998</v>
      </c>
      <c r="H56" s="100">
        <v>2.202602E-4</v>
      </c>
      <c r="I56" s="102">
        <v>17.135135134999999</v>
      </c>
      <c r="J56" s="100">
        <v>15.34897194</v>
      </c>
      <c r="K56" s="100">
        <v>19.129154529000001</v>
      </c>
      <c r="L56" s="100">
        <v>1.2628212831000001</v>
      </c>
      <c r="M56" s="100">
        <v>1.1157840541999999</v>
      </c>
      <c r="N56" s="100">
        <v>1.4292349734000001</v>
      </c>
      <c r="O56" s="109">
        <v>307</v>
      </c>
      <c r="P56" s="109">
        <v>1856</v>
      </c>
      <c r="Q56" s="110">
        <v>16.504414873999998</v>
      </c>
      <c r="R56" s="100">
        <v>14.558240147999999</v>
      </c>
      <c r="S56" s="100">
        <v>18.710758138999999</v>
      </c>
      <c r="T56" s="100">
        <v>8.6103924299999995E-2</v>
      </c>
      <c r="U56" s="102">
        <v>16.540948276000002</v>
      </c>
      <c r="V56" s="100">
        <v>14.790394758</v>
      </c>
      <c r="W56" s="100">
        <v>18.498692857999998</v>
      </c>
      <c r="X56" s="100">
        <v>1.1161366146</v>
      </c>
      <c r="Y56" s="100">
        <v>0.9845235349</v>
      </c>
      <c r="Z56" s="100">
        <v>1.2653439947</v>
      </c>
      <c r="AA56" s="109">
        <v>303</v>
      </c>
      <c r="AB56" s="109">
        <v>1978</v>
      </c>
      <c r="AC56" s="110">
        <v>15.234746492999999</v>
      </c>
      <c r="AD56" s="100">
        <v>13.42815749</v>
      </c>
      <c r="AE56" s="100">
        <v>17.284389230999999</v>
      </c>
      <c r="AF56" s="100">
        <v>7.6749335599999996E-2</v>
      </c>
      <c r="AG56" s="102">
        <v>15.318503539</v>
      </c>
      <c r="AH56" s="100">
        <v>13.687246547999999</v>
      </c>
      <c r="AI56" s="100">
        <v>17.144175042000001</v>
      </c>
      <c r="AJ56" s="100">
        <v>1.1207323847999999</v>
      </c>
      <c r="AK56" s="100">
        <v>0.98783205709999999</v>
      </c>
      <c r="AL56" s="100">
        <v>1.2715127732</v>
      </c>
      <c r="AM56" s="100">
        <v>0.35203994719999998</v>
      </c>
      <c r="AN56" s="100">
        <v>0.92307098489999995</v>
      </c>
      <c r="AO56" s="100">
        <v>0.77986395900000005</v>
      </c>
      <c r="AP56" s="100">
        <v>1.0925752284000001</v>
      </c>
      <c r="AQ56" s="100">
        <v>0.60701036139999998</v>
      </c>
      <c r="AR56" s="100">
        <v>0.95718296059999997</v>
      </c>
      <c r="AS56" s="100">
        <v>0.8101667293</v>
      </c>
      <c r="AT56" s="100">
        <v>1.1308773700000001</v>
      </c>
      <c r="AU56" s="99">
        <v>1</v>
      </c>
      <c r="AV56" s="99" t="s">
        <v>28</v>
      </c>
      <c r="AW56" s="99" t="s">
        <v>28</v>
      </c>
      <c r="AX56" s="99" t="s">
        <v>28</v>
      </c>
      <c r="AY56" s="99" t="s">
        <v>28</v>
      </c>
      <c r="AZ56" s="99" t="s">
        <v>28</v>
      </c>
      <c r="BA56" s="99" t="s">
        <v>28</v>
      </c>
      <c r="BB56" s="99" t="s">
        <v>28</v>
      </c>
      <c r="BC56" s="111">
        <v>-1</v>
      </c>
      <c r="BD56" s="112">
        <v>317</v>
      </c>
      <c r="BE56" s="112">
        <v>307</v>
      </c>
      <c r="BF56" s="112">
        <v>303</v>
      </c>
    </row>
    <row r="57" spans="1:93" x14ac:dyDescent="0.3">
      <c r="A57" s="9"/>
      <c r="B57" t="s">
        <v>84</v>
      </c>
      <c r="C57" s="99">
        <v>212</v>
      </c>
      <c r="D57" s="109">
        <v>1308</v>
      </c>
      <c r="E57" s="110">
        <v>16.263115764999998</v>
      </c>
      <c r="F57" s="100">
        <v>14.052153951999999</v>
      </c>
      <c r="G57" s="100">
        <v>18.821949665000002</v>
      </c>
      <c r="H57" s="100">
        <v>1.9007074499999999E-2</v>
      </c>
      <c r="I57" s="102">
        <v>16.20795107</v>
      </c>
      <c r="J57" s="100">
        <v>14.166656215</v>
      </c>
      <c r="K57" s="100">
        <v>18.543379178999999</v>
      </c>
      <c r="L57" s="100">
        <v>1.1910787404000001</v>
      </c>
      <c r="M57" s="100">
        <v>1.0291522284000001</v>
      </c>
      <c r="N57" s="100">
        <v>1.3784827227000001</v>
      </c>
      <c r="O57" s="109">
        <v>267</v>
      </c>
      <c r="P57" s="109">
        <v>1321</v>
      </c>
      <c r="Q57" s="110">
        <v>20.151877878000001</v>
      </c>
      <c r="R57" s="100">
        <v>17.646706118000001</v>
      </c>
      <c r="S57" s="100">
        <v>23.012690259999999</v>
      </c>
      <c r="T57" s="100">
        <v>4.8714742000000003E-6</v>
      </c>
      <c r="U57" s="102">
        <v>20.211960636000001</v>
      </c>
      <c r="V57" s="100">
        <v>17.927335878000001</v>
      </c>
      <c r="W57" s="100">
        <v>22.787733522</v>
      </c>
      <c r="X57" s="100">
        <v>1.3628019487</v>
      </c>
      <c r="Y57" s="100">
        <v>1.1933858288999999</v>
      </c>
      <c r="Z57" s="100">
        <v>1.5562688163</v>
      </c>
      <c r="AA57" s="109">
        <v>332</v>
      </c>
      <c r="AB57" s="109">
        <v>1526</v>
      </c>
      <c r="AC57" s="110">
        <v>21.758680666</v>
      </c>
      <c r="AD57" s="100">
        <v>19.266841152000001</v>
      </c>
      <c r="AE57" s="100">
        <v>24.572797409</v>
      </c>
      <c r="AF57" s="100">
        <v>3.4414130000000003E-14</v>
      </c>
      <c r="AG57" s="102">
        <v>21.756225426</v>
      </c>
      <c r="AH57" s="100">
        <v>19.537446254999999</v>
      </c>
      <c r="AI57" s="100">
        <v>24.226981286000001</v>
      </c>
      <c r="AJ57" s="100">
        <v>1.6006605745</v>
      </c>
      <c r="AK57" s="100">
        <v>1.417350321</v>
      </c>
      <c r="AL57" s="100">
        <v>1.8076789039000001</v>
      </c>
      <c r="AM57" s="100">
        <v>0.37859536960000001</v>
      </c>
      <c r="AN57" s="100">
        <v>1.0797346430000001</v>
      </c>
      <c r="AO57" s="100">
        <v>0.91023460899999997</v>
      </c>
      <c r="AP57" s="100">
        <v>1.2807982554999999</v>
      </c>
      <c r="AQ57" s="100">
        <v>2.6177968400000001E-2</v>
      </c>
      <c r="AR57" s="100">
        <v>1.2391154419999999</v>
      </c>
      <c r="AS57" s="100">
        <v>1.0257420451999999</v>
      </c>
      <c r="AT57" s="100">
        <v>1.4968744682999999</v>
      </c>
      <c r="AU57" s="99" t="s">
        <v>28</v>
      </c>
      <c r="AV57" s="99">
        <v>2</v>
      </c>
      <c r="AW57" s="99">
        <v>3</v>
      </c>
      <c r="AX57" s="99" t="s">
        <v>28</v>
      </c>
      <c r="AY57" s="99" t="s">
        <v>28</v>
      </c>
      <c r="AZ57" s="99" t="s">
        <v>28</v>
      </c>
      <c r="BA57" s="99" t="s">
        <v>28</v>
      </c>
      <c r="BB57" s="99" t="s">
        <v>28</v>
      </c>
      <c r="BC57" s="111" t="s">
        <v>437</v>
      </c>
      <c r="BD57" s="112">
        <v>212</v>
      </c>
      <c r="BE57" s="112">
        <v>267</v>
      </c>
      <c r="BF57" s="112">
        <v>332</v>
      </c>
    </row>
    <row r="58" spans="1:93" x14ac:dyDescent="0.3">
      <c r="A58" s="9"/>
      <c r="B58" t="s">
        <v>88</v>
      </c>
      <c r="C58" s="99">
        <v>103</v>
      </c>
      <c r="D58" s="109">
        <v>891</v>
      </c>
      <c r="E58" s="110">
        <v>11.909251148999999</v>
      </c>
      <c r="F58" s="100">
        <v>9.7381558972000004</v>
      </c>
      <c r="G58" s="100">
        <v>14.564386154999999</v>
      </c>
      <c r="H58" s="100">
        <v>0.1830359543</v>
      </c>
      <c r="I58" s="102">
        <v>11.560044893000001</v>
      </c>
      <c r="J58" s="100">
        <v>9.5298955448000005</v>
      </c>
      <c r="K58" s="100">
        <v>14.022676042000001</v>
      </c>
      <c r="L58" s="100">
        <v>0.87221022479999999</v>
      </c>
      <c r="M58" s="100">
        <v>0.71320346160000003</v>
      </c>
      <c r="N58" s="100">
        <v>1.0666671114999999</v>
      </c>
      <c r="O58" s="109">
        <v>118</v>
      </c>
      <c r="P58" s="109">
        <v>810</v>
      </c>
      <c r="Q58" s="110">
        <v>14.811512561000001</v>
      </c>
      <c r="R58" s="100">
        <v>12.259231158</v>
      </c>
      <c r="S58" s="100">
        <v>17.895160103999999</v>
      </c>
      <c r="T58" s="100">
        <v>0.98635636179999997</v>
      </c>
      <c r="U58" s="102">
        <v>14.567901235000001</v>
      </c>
      <c r="V58" s="100">
        <v>12.162911168000001</v>
      </c>
      <c r="W58" s="100">
        <v>17.448433475000002</v>
      </c>
      <c r="X58" s="100">
        <v>1.001651474</v>
      </c>
      <c r="Y58" s="100">
        <v>0.82904949169999997</v>
      </c>
      <c r="Z58" s="100">
        <v>1.2101879145000001</v>
      </c>
      <c r="AA58" s="109">
        <v>107</v>
      </c>
      <c r="AB58" s="109">
        <v>826</v>
      </c>
      <c r="AC58" s="110">
        <v>12.983894085999999</v>
      </c>
      <c r="AD58" s="100">
        <v>10.653256315</v>
      </c>
      <c r="AE58" s="100">
        <v>15.824410926000001</v>
      </c>
      <c r="AF58" s="100">
        <v>0.64941016200000001</v>
      </c>
      <c r="AG58" s="102">
        <v>12.953995157</v>
      </c>
      <c r="AH58" s="100">
        <v>10.718030071999999</v>
      </c>
      <c r="AI58" s="100">
        <v>15.656420947999999</v>
      </c>
      <c r="AJ58" s="100">
        <v>0.95515016210000003</v>
      </c>
      <c r="AK58" s="100">
        <v>0.78369859070000003</v>
      </c>
      <c r="AL58" s="100">
        <v>1.1641105944000001</v>
      </c>
      <c r="AM58" s="100">
        <v>0.33492881400000002</v>
      </c>
      <c r="AN58" s="100">
        <v>0.87660824859999997</v>
      </c>
      <c r="AO58" s="100">
        <v>0.67073103010000001</v>
      </c>
      <c r="AP58" s="100">
        <v>1.1456783526000001</v>
      </c>
      <c r="AQ58" s="100">
        <v>0.1136812827</v>
      </c>
      <c r="AR58" s="100">
        <v>1.2436980608999999</v>
      </c>
      <c r="AS58" s="100">
        <v>0.94920680950000003</v>
      </c>
      <c r="AT58" s="100">
        <v>1.629555173</v>
      </c>
      <c r="AU58" s="99" t="s">
        <v>28</v>
      </c>
      <c r="AV58" s="99" t="s">
        <v>28</v>
      </c>
      <c r="AW58" s="99" t="s">
        <v>28</v>
      </c>
      <c r="AX58" s="99" t="s">
        <v>28</v>
      </c>
      <c r="AY58" s="99" t="s">
        <v>28</v>
      </c>
      <c r="AZ58" s="99" t="s">
        <v>28</v>
      </c>
      <c r="BA58" s="99" t="s">
        <v>28</v>
      </c>
      <c r="BB58" s="99" t="s">
        <v>28</v>
      </c>
      <c r="BC58" s="111" t="s">
        <v>28</v>
      </c>
      <c r="BD58" s="112">
        <v>103</v>
      </c>
      <c r="BE58" s="112">
        <v>118</v>
      </c>
      <c r="BF58" s="112">
        <v>107</v>
      </c>
    </row>
    <row r="59" spans="1:93" x14ac:dyDescent="0.3">
      <c r="A59" s="9"/>
      <c r="B59" t="s">
        <v>91</v>
      </c>
      <c r="C59" s="99">
        <v>155</v>
      </c>
      <c r="D59" s="109">
        <v>955</v>
      </c>
      <c r="E59" s="110">
        <v>16.446566875999999</v>
      </c>
      <c r="F59" s="100">
        <v>13.912163524</v>
      </c>
      <c r="G59" s="100">
        <v>19.442666955</v>
      </c>
      <c r="H59" s="100">
        <v>2.9313711400000001E-2</v>
      </c>
      <c r="I59" s="102">
        <v>16.230366492000002</v>
      </c>
      <c r="J59" s="100">
        <v>13.866222777000001</v>
      </c>
      <c r="K59" s="100">
        <v>18.997588652000001</v>
      </c>
      <c r="L59" s="100">
        <v>1.2045143404</v>
      </c>
      <c r="M59" s="100">
        <v>1.0188996036</v>
      </c>
      <c r="N59" s="100">
        <v>1.4239428410999999</v>
      </c>
      <c r="O59" s="109">
        <v>169</v>
      </c>
      <c r="P59" s="109">
        <v>935</v>
      </c>
      <c r="Q59" s="110">
        <v>17.950945941000001</v>
      </c>
      <c r="R59" s="100">
        <v>15.276271942999999</v>
      </c>
      <c r="S59" s="100">
        <v>21.093920126</v>
      </c>
      <c r="T59" s="100">
        <v>1.8506237799999999E-2</v>
      </c>
      <c r="U59" s="102">
        <v>18.074866310000001</v>
      </c>
      <c r="V59" s="100">
        <v>15.545262212000001</v>
      </c>
      <c r="W59" s="100">
        <v>21.016100448</v>
      </c>
      <c r="X59" s="100">
        <v>1.2139605180999999</v>
      </c>
      <c r="Y59" s="100">
        <v>1.0330815470000001</v>
      </c>
      <c r="Z59" s="100">
        <v>1.4265090145999999</v>
      </c>
      <c r="AA59" s="109">
        <v>197</v>
      </c>
      <c r="AB59" s="109">
        <v>973</v>
      </c>
      <c r="AC59" s="110">
        <v>20.203593967</v>
      </c>
      <c r="AD59" s="100">
        <v>17.373938987999999</v>
      </c>
      <c r="AE59" s="100">
        <v>23.494108589</v>
      </c>
      <c r="AF59" s="100">
        <v>2.6434174000000001E-7</v>
      </c>
      <c r="AG59" s="102">
        <v>20.246659815000001</v>
      </c>
      <c r="AH59" s="100">
        <v>17.607909077999999</v>
      </c>
      <c r="AI59" s="100">
        <v>23.280858155000001</v>
      </c>
      <c r="AJ59" s="100">
        <v>1.4862618198999999</v>
      </c>
      <c r="AK59" s="100">
        <v>1.2781004321</v>
      </c>
      <c r="AL59" s="100">
        <v>1.7283259922</v>
      </c>
      <c r="AM59" s="100">
        <v>0.277609261</v>
      </c>
      <c r="AN59" s="100">
        <v>1.1254890986999999</v>
      </c>
      <c r="AO59" s="100">
        <v>0.90919640589999995</v>
      </c>
      <c r="AP59" s="100">
        <v>1.3932366021</v>
      </c>
      <c r="AQ59" s="100">
        <v>0.4464879471</v>
      </c>
      <c r="AR59" s="100">
        <v>1.0914707049000001</v>
      </c>
      <c r="AS59" s="100">
        <v>0.87126035859999995</v>
      </c>
      <c r="AT59" s="100">
        <v>1.3673390368</v>
      </c>
      <c r="AU59" s="99" t="s">
        <v>28</v>
      </c>
      <c r="AV59" s="99" t="s">
        <v>28</v>
      </c>
      <c r="AW59" s="99">
        <v>3</v>
      </c>
      <c r="AX59" s="99" t="s">
        <v>28</v>
      </c>
      <c r="AY59" s="99" t="s">
        <v>28</v>
      </c>
      <c r="AZ59" s="99" t="s">
        <v>28</v>
      </c>
      <c r="BA59" s="99" t="s">
        <v>28</v>
      </c>
      <c r="BB59" s="99" t="s">
        <v>28</v>
      </c>
      <c r="BC59" s="111">
        <v>-3</v>
      </c>
      <c r="BD59" s="112">
        <v>155</v>
      </c>
      <c r="BE59" s="112">
        <v>169</v>
      </c>
      <c r="BF59" s="112">
        <v>197</v>
      </c>
    </row>
    <row r="60" spans="1:93" x14ac:dyDescent="0.3">
      <c r="A60" s="9"/>
      <c r="B60" t="s">
        <v>89</v>
      </c>
      <c r="C60" s="99">
        <v>249</v>
      </c>
      <c r="D60" s="109">
        <v>1986</v>
      </c>
      <c r="E60" s="110">
        <v>12.747645008999999</v>
      </c>
      <c r="F60" s="100">
        <v>11.121894319999999</v>
      </c>
      <c r="G60" s="100">
        <v>14.611040943000001</v>
      </c>
      <c r="H60" s="100">
        <v>0.32371462130000001</v>
      </c>
      <c r="I60" s="102">
        <v>12.53776435</v>
      </c>
      <c r="J60" s="100">
        <v>11.073308436</v>
      </c>
      <c r="K60" s="100">
        <v>14.195895996999999</v>
      </c>
      <c r="L60" s="100">
        <v>0.9336125488</v>
      </c>
      <c r="M60" s="100">
        <v>0.81454575299999998</v>
      </c>
      <c r="N60" s="100">
        <v>1.0700840168000001</v>
      </c>
      <c r="O60" s="109">
        <v>313</v>
      </c>
      <c r="P60" s="109">
        <v>2052</v>
      </c>
      <c r="Q60" s="110">
        <v>15.268767051999999</v>
      </c>
      <c r="R60" s="100">
        <v>13.482087440000001</v>
      </c>
      <c r="S60" s="100">
        <v>17.292221870999999</v>
      </c>
      <c r="T60" s="100">
        <v>0.61367077000000003</v>
      </c>
      <c r="U60" s="102">
        <v>15.253411306</v>
      </c>
      <c r="V60" s="100">
        <v>13.653821637</v>
      </c>
      <c r="W60" s="100">
        <v>17.040398113999998</v>
      </c>
      <c r="X60" s="100">
        <v>1.0325740171</v>
      </c>
      <c r="Y60" s="100">
        <v>0.91174704149999997</v>
      </c>
      <c r="Z60" s="100">
        <v>1.1694132826999999</v>
      </c>
      <c r="AA60" s="109">
        <v>330</v>
      </c>
      <c r="AB60" s="109">
        <v>2134</v>
      </c>
      <c r="AC60" s="110">
        <v>15.464489183</v>
      </c>
      <c r="AD60" s="100">
        <v>13.689433298000001</v>
      </c>
      <c r="AE60" s="100">
        <v>17.469709701999999</v>
      </c>
      <c r="AF60" s="100">
        <v>3.8177810100000001E-2</v>
      </c>
      <c r="AG60" s="102">
        <v>15.463917525999999</v>
      </c>
      <c r="AH60" s="100">
        <v>13.882331857</v>
      </c>
      <c r="AI60" s="100">
        <v>17.225690014000001</v>
      </c>
      <c r="AJ60" s="100">
        <v>1.1376332288</v>
      </c>
      <c r="AK60" s="100">
        <v>1.0070526104999999</v>
      </c>
      <c r="AL60" s="100">
        <v>1.2851457309000001</v>
      </c>
      <c r="AM60" s="100">
        <v>0.87946401249999995</v>
      </c>
      <c r="AN60" s="100">
        <v>1.0128184633999999</v>
      </c>
      <c r="AO60" s="100">
        <v>0.85909074419999998</v>
      </c>
      <c r="AP60" s="100">
        <v>1.1940545824</v>
      </c>
      <c r="AQ60" s="100">
        <v>4.4005411000000001E-2</v>
      </c>
      <c r="AR60" s="100">
        <v>1.1977715916</v>
      </c>
      <c r="AS60" s="100">
        <v>1.0048570343000001</v>
      </c>
      <c r="AT60" s="100">
        <v>1.4277222894999999</v>
      </c>
      <c r="AU60" s="99" t="s">
        <v>28</v>
      </c>
      <c r="AV60" s="99" t="s">
        <v>28</v>
      </c>
      <c r="AW60" s="99" t="s">
        <v>28</v>
      </c>
      <c r="AX60" s="99" t="s">
        <v>28</v>
      </c>
      <c r="AY60" s="99" t="s">
        <v>28</v>
      </c>
      <c r="AZ60" s="99" t="s">
        <v>28</v>
      </c>
      <c r="BA60" s="99" t="s">
        <v>28</v>
      </c>
      <c r="BB60" s="99" t="s">
        <v>28</v>
      </c>
      <c r="BC60" s="111" t="s">
        <v>28</v>
      </c>
      <c r="BD60" s="112">
        <v>249</v>
      </c>
      <c r="BE60" s="112">
        <v>313</v>
      </c>
      <c r="BF60" s="112">
        <v>330</v>
      </c>
    </row>
    <row r="61" spans="1:93" x14ac:dyDescent="0.3">
      <c r="A61" s="9"/>
      <c r="B61" t="s">
        <v>87</v>
      </c>
      <c r="C61" s="99">
        <v>390</v>
      </c>
      <c r="D61" s="109">
        <v>2607</v>
      </c>
      <c r="E61" s="110">
        <v>15.102296042000001</v>
      </c>
      <c r="F61" s="100">
        <v>13.47169635</v>
      </c>
      <c r="G61" s="100">
        <v>16.930261773000002</v>
      </c>
      <c r="H61" s="100">
        <v>8.3764188099999998E-2</v>
      </c>
      <c r="I61" s="102">
        <v>14.959723820000001</v>
      </c>
      <c r="J61" s="100">
        <v>13.546319366000001</v>
      </c>
      <c r="K61" s="100">
        <v>16.520600965</v>
      </c>
      <c r="L61" s="100">
        <v>1.1060625779</v>
      </c>
      <c r="M61" s="100">
        <v>0.98664065069999995</v>
      </c>
      <c r="N61" s="100">
        <v>1.2399392071999999</v>
      </c>
      <c r="O61" s="109">
        <v>446</v>
      </c>
      <c r="P61" s="109">
        <v>2605</v>
      </c>
      <c r="Q61" s="110">
        <v>16.974522684</v>
      </c>
      <c r="R61" s="100">
        <v>15.223550349</v>
      </c>
      <c r="S61" s="100">
        <v>18.926887208</v>
      </c>
      <c r="T61" s="100">
        <v>1.3004482100000001E-2</v>
      </c>
      <c r="U61" s="102">
        <v>17.120921305</v>
      </c>
      <c r="V61" s="100">
        <v>15.603483636</v>
      </c>
      <c r="W61" s="100">
        <v>18.785929678999999</v>
      </c>
      <c r="X61" s="100">
        <v>1.1479283833</v>
      </c>
      <c r="Y61" s="100">
        <v>1.0295161675</v>
      </c>
      <c r="Z61" s="100">
        <v>1.2799600576000001</v>
      </c>
      <c r="AA61" s="109">
        <v>407</v>
      </c>
      <c r="AB61" s="109">
        <v>2693</v>
      </c>
      <c r="AC61" s="110">
        <v>14.999778986999999</v>
      </c>
      <c r="AD61" s="100">
        <v>13.402639070999999</v>
      </c>
      <c r="AE61" s="100">
        <v>16.787243800999999</v>
      </c>
      <c r="AF61" s="100">
        <v>8.6580348400000007E-2</v>
      </c>
      <c r="AG61" s="102">
        <v>15.113256591000001</v>
      </c>
      <c r="AH61" s="100">
        <v>13.714044734</v>
      </c>
      <c r="AI61" s="100">
        <v>16.655226756000001</v>
      </c>
      <c r="AJ61" s="100">
        <v>1.1034471813</v>
      </c>
      <c r="AK61" s="100">
        <v>0.98595481419999997</v>
      </c>
      <c r="AL61" s="100">
        <v>1.2349406528</v>
      </c>
      <c r="AM61" s="100">
        <v>9.6519040200000003E-2</v>
      </c>
      <c r="AN61" s="100">
        <v>0.88366425770000001</v>
      </c>
      <c r="AO61" s="100">
        <v>0.76373686139999997</v>
      </c>
      <c r="AP61" s="100">
        <v>1.0224235070000001</v>
      </c>
      <c r="AQ61" s="100">
        <v>0.1195138941</v>
      </c>
      <c r="AR61" s="100">
        <v>1.1239696690000001</v>
      </c>
      <c r="AS61" s="100">
        <v>0.97019002629999995</v>
      </c>
      <c r="AT61" s="100">
        <v>1.3021241021000001</v>
      </c>
      <c r="AU61" s="99" t="s">
        <v>28</v>
      </c>
      <c r="AV61" s="99" t="s">
        <v>28</v>
      </c>
      <c r="AW61" s="99" t="s">
        <v>28</v>
      </c>
      <c r="AX61" s="99" t="s">
        <v>28</v>
      </c>
      <c r="AY61" s="99" t="s">
        <v>28</v>
      </c>
      <c r="AZ61" s="99" t="s">
        <v>28</v>
      </c>
      <c r="BA61" s="99" t="s">
        <v>28</v>
      </c>
      <c r="BB61" s="99" t="s">
        <v>28</v>
      </c>
      <c r="BC61" s="111" t="s">
        <v>28</v>
      </c>
      <c r="BD61" s="112">
        <v>390</v>
      </c>
      <c r="BE61" s="112">
        <v>446</v>
      </c>
      <c r="BF61" s="112">
        <v>407</v>
      </c>
    </row>
    <row r="62" spans="1:93" x14ac:dyDescent="0.3">
      <c r="A62" s="9"/>
      <c r="B62" t="s">
        <v>90</v>
      </c>
      <c r="C62" s="99">
        <v>299</v>
      </c>
      <c r="D62" s="109">
        <v>2290</v>
      </c>
      <c r="E62" s="110">
        <v>13.247575751999999</v>
      </c>
      <c r="F62" s="100">
        <v>11.671242483</v>
      </c>
      <c r="G62" s="100">
        <v>15.036810653</v>
      </c>
      <c r="H62" s="100">
        <v>0.64005563080000005</v>
      </c>
      <c r="I62" s="102">
        <v>13.056768559</v>
      </c>
      <c r="J62" s="100">
        <v>11.657608056999999</v>
      </c>
      <c r="K62" s="100">
        <v>14.623858029999999</v>
      </c>
      <c r="L62" s="100">
        <v>0.97022649709999997</v>
      </c>
      <c r="M62" s="100">
        <v>0.85477893640000002</v>
      </c>
      <c r="N62" s="100">
        <v>1.1012665561999999</v>
      </c>
      <c r="O62" s="109">
        <v>395</v>
      </c>
      <c r="P62" s="109">
        <v>2240</v>
      </c>
      <c r="Q62" s="110">
        <v>17.638706346999999</v>
      </c>
      <c r="R62" s="100">
        <v>15.742367382999999</v>
      </c>
      <c r="S62" s="100">
        <v>19.763479916000001</v>
      </c>
      <c r="T62" s="100">
        <v>2.3760007999999999E-3</v>
      </c>
      <c r="U62" s="102">
        <v>17.633928570999998</v>
      </c>
      <c r="V62" s="100">
        <v>15.97792873</v>
      </c>
      <c r="W62" s="100">
        <v>19.461561140000001</v>
      </c>
      <c r="X62" s="100">
        <v>1.192844832</v>
      </c>
      <c r="Y62" s="100">
        <v>1.0646019729</v>
      </c>
      <c r="Z62" s="100">
        <v>1.3365359349999999</v>
      </c>
      <c r="AA62" s="109">
        <v>321</v>
      </c>
      <c r="AB62" s="109">
        <v>2304</v>
      </c>
      <c r="AC62" s="110">
        <v>13.927282312000001</v>
      </c>
      <c r="AD62" s="100">
        <v>12.313190251</v>
      </c>
      <c r="AE62" s="100">
        <v>15.752959926999999</v>
      </c>
      <c r="AF62" s="100">
        <v>0.69956505300000005</v>
      </c>
      <c r="AG62" s="102">
        <v>13.932291666999999</v>
      </c>
      <c r="AH62" s="100">
        <v>12.488581731</v>
      </c>
      <c r="AI62" s="100">
        <v>15.542897926</v>
      </c>
      <c r="AJ62" s="100">
        <v>1.02454979</v>
      </c>
      <c r="AK62" s="100">
        <v>0.90581035139999999</v>
      </c>
      <c r="AL62" s="100">
        <v>1.1588543567</v>
      </c>
      <c r="AM62" s="100">
        <v>3.3149865E-3</v>
      </c>
      <c r="AN62" s="100">
        <v>0.78958638110000001</v>
      </c>
      <c r="AO62" s="100">
        <v>0.67441736379999995</v>
      </c>
      <c r="AP62" s="100">
        <v>0.92442260040000002</v>
      </c>
      <c r="AQ62" s="100">
        <v>4.6839869999999999E-4</v>
      </c>
      <c r="AR62" s="100">
        <v>1.3314667284999999</v>
      </c>
      <c r="AS62" s="100">
        <v>1.1341511025</v>
      </c>
      <c r="AT62" s="100">
        <v>1.5631106342000001</v>
      </c>
      <c r="AU62" s="99" t="s">
        <v>28</v>
      </c>
      <c r="AV62" s="99">
        <v>2</v>
      </c>
      <c r="AW62" s="99" t="s">
        <v>28</v>
      </c>
      <c r="AX62" s="99" t="s">
        <v>230</v>
      </c>
      <c r="AY62" s="99" t="s">
        <v>231</v>
      </c>
      <c r="AZ62" s="99" t="s">
        <v>28</v>
      </c>
      <c r="BA62" s="99" t="s">
        <v>28</v>
      </c>
      <c r="BB62" s="99" t="s">
        <v>28</v>
      </c>
      <c r="BC62" s="111" t="s">
        <v>441</v>
      </c>
      <c r="BD62" s="112">
        <v>299</v>
      </c>
      <c r="BE62" s="112">
        <v>395</v>
      </c>
      <c r="BF62" s="112">
        <v>321</v>
      </c>
    </row>
    <row r="63" spans="1:93" x14ac:dyDescent="0.3">
      <c r="A63" s="9"/>
      <c r="B63" t="s">
        <v>92</v>
      </c>
      <c r="C63" s="99">
        <v>226</v>
      </c>
      <c r="D63" s="109">
        <v>1562</v>
      </c>
      <c r="E63" s="110">
        <v>14.573154078</v>
      </c>
      <c r="F63" s="100">
        <v>12.641740309999999</v>
      </c>
      <c r="G63" s="100">
        <v>16.799650567</v>
      </c>
      <c r="H63" s="100">
        <v>0.36919079020000001</v>
      </c>
      <c r="I63" s="102">
        <v>14.468629962</v>
      </c>
      <c r="J63" s="100">
        <v>12.700076156</v>
      </c>
      <c r="K63" s="100">
        <v>16.483464383000001</v>
      </c>
      <c r="L63" s="100">
        <v>1.0673092569</v>
      </c>
      <c r="M63" s="100">
        <v>0.92585629609999998</v>
      </c>
      <c r="N63" s="100">
        <v>1.2303734983000001</v>
      </c>
      <c r="O63" s="109">
        <v>189</v>
      </c>
      <c r="P63" s="109">
        <v>1571</v>
      </c>
      <c r="Q63" s="110">
        <v>12.102651972</v>
      </c>
      <c r="R63" s="100">
        <v>10.380915558</v>
      </c>
      <c r="S63" s="100">
        <v>14.109948581999999</v>
      </c>
      <c r="T63" s="100">
        <v>1.05078104E-2</v>
      </c>
      <c r="U63" s="102">
        <v>12.030553787000001</v>
      </c>
      <c r="V63" s="100">
        <v>10.432053785000001</v>
      </c>
      <c r="W63" s="100">
        <v>13.873991394000001</v>
      </c>
      <c r="X63" s="100">
        <v>0.81846058180000003</v>
      </c>
      <c r="Y63" s="100">
        <v>0.70202549049999996</v>
      </c>
      <c r="Z63" s="100">
        <v>0.95420712350000003</v>
      </c>
      <c r="AA63" s="109">
        <v>245</v>
      </c>
      <c r="AB63" s="109">
        <v>1685</v>
      </c>
      <c r="AC63" s="110">
        <v>14.53115654</v>
      </c>
      <c r="AD63" s="100">
        <v>12.663984148000001</v>
      </c>
      <c r="AE63" s="100">
        <v>16.673624026999999</v>
      </c>
      <c r="AF63" s="100">
        <v>0.34185122280000002</v>
      </c>
      <c r="AG63" s="102">
        <v>14.540059347</v>
      </c>
      <c r="AH63" s="100">
        <v>12.828766702999999</v>
      </c>
      <c r="AI63" s="100">
        <v>16.479629782</v>
      </c>
      <c r="AJ63" s="100">
        <v>1.0689733320999999</v>
      </c>
      <c r="AK63" s="100">
        <v>0.93161623410000005</v>
      </c>
      <c r="AL63" s="100">
        <v>1.2265823016999999</v>
      </c>
      <c r="AM63" s="100">
        <v>7.0290022999999993E-2</v>
      </c>
      <c r="AN63" s="100">
        <v>1.2006588782000001</v>
      </c>
      <c r="AO63" s="100">
        <v>0.98496683730000001</v>
      </c>
      <c r="AP63" s="100">
        <v>1.4635840387000001</v>
      </c>
      <c r="AQ63" s="100">
        <v>7.0445845000000007E-2</v>
      </c>
      <c r="AR63" s="100">
        <v>0.83047581240000001</v>
      </c>
      <c r="AS63" s="100">
        <v>0.67908366980000001</v>
      </c>
      <c r="AT63" s="100">
        <v>1.0156187017</v>
      </c>
      <c r="AU63" s="99" t="s">
        <v>28</v>
      </c>
      <c r="AV63" s="99" t="s">
        <v>28</v>
      </c>
      <c r="AW63" s="99" t="s">
        <v>28</v>
      </c>
      <c r="AX63" s="99" t="s">
        <v>28</v>
      </c>
      <c r="AY63" s="99" t="s">
        <v>28</v>
      </c>
      <c r="AZ63" s="99" t="s">
        <v>28</v>
      </c>
      <c r="BA63" s="99" t="s">
        <v>28</v>
      </c>
      <c r="BB63" s="99" t="s">
        <v>28</v>
      </c>
      <c r="BC63" s="111" t="s">
        <v>28</v>
      </c>
      <c r="BD63" s="112">
        <v>226</v>
      </c>
      <c r="BE63" s="112">
        <v>189</v>
      </c>
      <c r="BF63" s="112">
        <v>245</v>
      </c>
    </row>
    <row r="64" spans="1:93" x14ac:dyDescent="0.3">
      <c r="A64" s="9"/>
      <c r="B64" t="s">
        <v>95</v>
      </c>
      <c r="C64" s="99">
        <v>141</v>
      </c>
      <c r="D64" s="109">
        <v>975</v>
      </c>
      <c r="E64" s="110">
        <v>14.630956606</v>
      </c>
      <c r="F64" s="100">
        <v>12.287840234000001</v>
      </c>
      <c r="G64" s="100">
        <v>17.420871944999998</v>
      </c>
      <c r="H64" s="100">
        <v>0.43775814559999998</v>
      </c>
      <c r="I64" s="102">
        <v>14.461538462</v>
      </c>
      <c r="J64" s="100">
        <v>12.261127131</v>
      </c>
      <c r="K64" s="100">
        <v>17.056840896000001</v>
      </c>
      <c r="L64" s="100">
        <v>1.0715426009</v>
      </c>
      <c r="M64" s="100">
        <v>0.89993734780000001</v>
      </c>
      <c r="N64" s="100">
        <v>1.2758705350999999</v>
      </c>
      <c r="O64" s="109">
        <v>101</v>
      </c>
      <c r="P64" s="109">
        <v>962</v>
      </c>
      <c r="Q64" s="110">
        <v>10.475797525000001</v>
      </c>
      <c r="R64" s="100">
        <v>8.5494107269999997</v>
      </c>
      <c r="S64" s="100">
        <v>12.836245359999999</v>
      </c>
      <c r="T64" s="100">
        <v>8.8548520000000005E-4</v>
      </c>
      <c r="U64" s="102">
        <v>10.498960499000001</v>
      </c>
      <c r="V64" s="100">
        <v>8.6387037839000005</v>
      </c>
      <c r="W64" s="100">
        <v>12.759804516000001</v>
      </c>
      <c r="X64" s="100">
        <v>0.70844203039999998</v>
      </c>
      <c r="Y64" s="100">
        <v>0.57816714000000002</v>
      </c>
      <c r="Z64" s="100">
        <v>0.86807097070000006</v>
      </c>
      <c r="AA64" s="109">
        <v>94</v>
      </c>
      <c r="AB64" s="109">
        <v>976</v>
      </c>
      <c r="AC64" s="110">
        <v>9.6506502089000001</v>
      </c>
      <c r="AD64" s="100">
        <v>7.8225609774000002</v>
      </c>
      <c r="AE64" s="100">
        <v>11.905953781999999</v>
      </c>
      <c r="AF64" s="100">
        <v>1.3883172999999999E-3</v>
      </c>
      <c r="AG64" s="102">
        <v>9.6311475410000007</v>
      </c>
      <c r="AH64" s="100">
        <v>7.8683433021999996</v>
      </c>
      <c r="AI64" s="100">
        <v>11.788886096000001</v>
      </c>
      <c r="AJ64" s="100">
        <v>0.70994264520000006</v>
      </c>
      <c r="AK64" s="100">
        <v>0.57546066969999998</v>
      </c>
      <c r="AL64" s="100">
        <v>0.8758523144</v>
      </c>
      <c r="AM64" s="100">
        <v>0.57476612199999999</v>
      </c>
      <c r="AN64" s="100">
        <v>0.92123298360000005</v>
      </c>
      <c r="AO64" s="100">
        <v>0.69166764599999997</v>
      </c>
      <c r="AP64" s="100">
        <v>1.2269913374999999</v>
      </c>
      <c r="AQ64" s="100">
        <v>1.23537323E-2</v>
      </c>
      <c r="AR64" s="100">
        <v>0.7160022278</v>
      </c>
      <c r="AS64" s="100">
        <v>0.55113070180000001</v>
      </c>
      <c r="AT64" s="100">
        <v>0.93019530309999998</v>
      </c>
      <c r="AU64" s="99" t="s">
        <v>28</v>
      </c>
      <c r="AV64" s="99">
        <v>2</v>
      </c>
      <c r="AW64" s="99">
        <v>3</v>
      </c>
      <c r="AX64" s="99" t="s">
        <v>28</v>
      </c>
      <c r="AY64" s="99" t="s">
        <v>28</v>
      </c>
      <c r="AZ64" s="99" t="s">
        <v>28</v>
      </c>
      <c r="BA64" s="99" t="s">
        <v>28</v>
      </c>
      <c r="BB64" s="99" t="s">
        <v>28</v>
      </c>
      <c r="BC64" s="111" t="s">
        <v>437</v>
      </c>
      <c r="BD64" s="112">
        <v>141</v>
      </c>
      <c r="BE64" s="112">
        <v>101</v>
      </c>
      <c r="BF64" s="112">
        <v>94</v>
      </c>
    </row>
    <row r="65" spans="1:93" x14ac:dyDescent="0.3">
      <c r="A65" s="9"/>
      <c r="B65" t="s">
        <v>94</v>
      </c>
      <c r="C65" s="99">
        <v>194</v>
      </c>
      <c r="D65" s="109">
        <v>1225</v>
      </c>
      <c r="E65" s="110">
        <v>15.638913998</v>
      </c>
      <c r="F65" s="100">
        <v>13.434258138000001</v>
      </c>
      <c r="G65" s="100">
        <v>18.205369326</v>
      </c>
      <c r="H65" s="100">
        <v>8.0015902E-2</v>
      </c>
      <c r="I65" s="102">
        <v>15.836734694</v>
      </c>
      <c r="J65" s="100">
        <v>13.757924822</v>
      </c>
      <c r="K65" s="100">
        <v>18.229650839000001</v>
      </c>
      <c r="L65" s="100">
        <v>1.1453634257</v>
      </c>
      <c r="M65" s="100">
        <v>0.98389874929999999</v>
      </c>
      <c r="N65" s="100">
        <v>1.3333255865</v>
      </c>
      <c r="O65" s="109">
        <v>311</v>
      </c>
      <c r="P65" s="109">
        <v>1411</v>
      </c>
      <c r="Q65" s="110">
        <v>21.832130104000001</v>
      </c>
      <c r="R65" s="100">
        <v>19.268000692000001</v>
      </c>
      <c r="S65" s="100">
        <v>24.737486390000001</v>
      </c>
      <c r="T65" s="100">
        <v>9.8183129999999991E-10</v>
      </c>
      <c r="U65" s="102">
        <v>22.041105599000002</v>
      </c>
      <c r="V65" s="100">
        <v>19.722690699000001</v>
      </c>
      <c r="W65" s="100">
        <v>24.632051652000001</v>
      </c>
      <c r="X65" s="100">
        <v>1.4764316074999999</v>
      </c>
      <c r="Y65" s="100">
        <v>1.3030283852</v>
      </c>
      <c r="Z65" s="100">
        <v>1.6729108256</v>
      </c>
      <c r="AA65" s="109">
        <v>313</v>
      </c>
      <c r="AB65" s="109">
        <v>1355</v>
      </c>
      <c r="AC65" s="110">
        <v>23.140357666</v>
      </c>
      <c r="AD65" s="100">
        <v>20.4324817</v>
      </c>
      <c r="AE65" s="100">
        <v>26.207103022999998</v>
      </c>
      <c r="AF65" s="100">
        <v>5.382085E-17</v>
      </c>
      <c r="AG65" s="102">
        <v>23.099630995999998</v>
      </c>
      <c r="AH65" s="100">
        <v>20.677226567000002</v>
      </c>
      <c r="AI65" s="100">
        <v>25.805827993000001</v>
      </c>
      <c r="AJ65" s="100">
        <v>1.7023025781000001</v>
      </c>
      <c r="AK65" s="100">
        <v>1.5030997694999999</v>
      </c>
      <c r="AL65" s="100">
        <v>1.9279053368000001</v>
      </c>
      <c r="AM65" s="100">
        <v>0.49425624400000001</v>
      </c>
      <c r="AN65" s="100">
        <v>1.0599221218999999</v>
      </c>
      <c r="AO65" s="100">
        <v>0.89702735290000002</v>
      </c>
      <c r="AP65" s="100">
        <v>1.2523976008</v>
      </c>
      <c r="AQ65" s="100">
        <v>5.136594E-4</v>
      </c>
      <c r="AR65" s="100">
        <v>1.3960131827</v>
      </c>
      <c r="AS65" s="100">
        <v>1.1564705692999999</v>
      </c>
      <c r="AT65" s="100">
        <v>1.6851728508999999</v>
      </c>
      <c r="AU65" s="99" t="s">
        <v>28</v>
      </c>
      <c r="AV65" s="99">
        <v>2</v>
      </c>
      <c r="AW65" s="99">
        <v>3</v>
      </c>
      <c r="AX65" s="99" t="s">
        <v>230</v>
      </c>
      <c r="AY65" s="99" t="s">
        <v>28</v>
      </c>
      <c r="AZ65" s="99" t="s">
        <v>28</v>
      </c>
      <c r="BA65" s="99" t="s">
        <v>28</v>
      </c>
      <c r="BB65" s="99" t="s">
        <v>28</v>
      </c>
      <c r="BC65" s="111" t="s">
        <v>435</v>
      </c>
      <c r="BD65" s="112">
        <v>194</v>
      </c>
      <c r="BE65" s="112">
        <v>311</v>
      </c>
      <c r="BF65" s="112">
        <v>313</v>
      </c>
    </row>
    <row r="66" spans="1:93" x14ac:dyDescent="0.3">
      <c r="A66" s="9"/>
      <c r="B66" t="s">
        <v>93</v>
      </c>
      <c r="C66" s="99">
        <v>239</v>
      </c>
      <c r="D66" s="109">
        <v>1541</v>
      </c>
      <c r="E66" s="110">
        <v>15.536995629</v>
      </c>
      <c r="F66" s="100">
        <v>13.521502024</v>
      </c>
      <c r="G66" s="100">
        <v>17.852915507999999</v>
      </c>
      <c r="H66" s="100">
        <v>6.8409641100000002E-2</v>
      </c>
      <c r="I66" s="102">
        <v>15.509409474</v>
      </c>
      <c r="J66" s="100">
        <v>13.662671031</v>
      </c>
      <c r="K66" s="100">
        <v>17.605765498</v>
      </c>
      <c r="L66" s="100">
        <v>1.137899124</v>
      </c>
      <c r="M66" s="100">
        <v>0.99028832060000005</v>
      </c>
      <c r="N66" s="100">
        <v>1.3075125593000001</v>
      </c>
      <c r="O66" s="109">
        <v>236</v>
      </c>
      <c r="P66" s="109">
        <v>1516</v>
      </c>
      <c r="Q66" s="110">
        <v>15.617133556000001</v>
      </c>
      <c r="R66" s="100">
        <v>13.582119297</v>
      </c>
      <c r="S66" s="100">
        <v>17.957054799000002</v>
      </c>
      <c r="T66" s="100">
        <v>0.44326405070000002</v>
      </c>
      <c r="U66" s="102">
        <v>15.567282322000001</v>
      </c>
      <c r="V66" s="100">
        <v>13.702641664</v>
      </c>
      <c r="W66" s="100">
        <v>17.685661264</v>
      </c>
      <c r="X66" s="100">
        <v>1.0561328414</v>
      </c>
      <c r="Y66" s="100">
        <v>0.91851185069999997</v>
      </c>
      <c r="Z66" s="100">
        <v>1.2143736389999999</v>
      </c>
      <c r="AA66" s="109">
        <v>218</v>
      </c>
      <c r="AB66" s="109">
        <v>1636</v>
      </c>
      <c r="AC66" s="110">
        <v>13.437238750000001</v>
      </c>
      <c r="AD66" s="100">
        <v>11.631654333</v>
      </c>
      <c r="AE66" s="100">
        <v>15.523104459000001</v>
      </c>
      <c r="AF66" s="100">
        <v>0.87516336120000005</v>
      </c>
      <c r="AG66" s="102">
        <v>13.325183374</v>
      </c>
      <c r="AH66" s="100">
        <v>11.668702066</v>
      </c>
      <c r="AI66" s="100">
        <v>15.216817684</v>
      </c>
      <c r="AJ66" s="100">
        <v>0.98850011299999996</v>
      </c>
      <c r="AK66" s="100">
        <v>0.8556736868</v>
      </c>
      <c r="AL66" s="100">
        <v>1.1419452162999999</v>
      </c>
      <c r="AM66" s="100">
        <v>0.12587449140000001</v>
      </c>
      <c r="AN66" s="100">
        <v>0.86041645879999995</v>
      </c>
      <c r="AO66" s="100">
        <v>0.70974204110000005</v>
      </c>
      <c r="AP66" s="100">
        <v>1.0430782448</v>
      </c>
      <c r="AQ66" s="100">
        <v>0.95734285549999998</v>
      </c>
      <c r="AR66" s="100">
        <v>1.0051578779999999</v>
      </c>
      <c r="AS66" s="100">
        <v>0.83246090969999997</v>
      </c>
      <c r="AT66" s="100">
        <v>1.2136814448</v>
      </c>
      <c r="AU66" s="99" t="s">
        <v>28</v>
      </c>
      <c r="AV66" s="99" t="s">
        <v>28</v>
      </c>
      <c r="AW66" s="99" t="s">
        <v>28</v>
      </c>
      <c r="AX66" s="99" t="s">
        <v>28</v>
      </c>
      <c r="AY66" s="99" t="s">
        <v>28</v>
      </c>
      <c r="AZ66" s="99" t="s">
        <v>28</v>
      </c>
      <c r="BA66" s="99" t="s">
        <v>28</v>
      </c>
      <c r="BB66" s="99" t="s">
        <v>28</v>
      </c>
      <c r="BC66" s="111" t="s">
        <v>28</v>
      </c>
      <c r="BD66" s="112">
        <v>239</v>
      </c>
      <c r="BE66" s="112">
        <v>236</v>
      </c>
      <c r="BF66" s="112">
        <v>218</v>
      </c>
      <c r="BQ66" s="46"/>
      <c r="CC66" s="4"/>
      <c r="CO66" s="4"/>
    </row>
    <row r="67" spans="1:93" x14ac:dyDescent="0.3">
      <c r="A67" s="9"/>
      <c r="B67" t="s">
        <v>133</v>
      </c>
      <c r="C67" s="99">
        <v>251</v>
      </c>
      <c r="D67" s="109">
        <v>2126</v>
      </c>
      <c r="E67" s="110">
        <v>11.867564423999999</v>
      </c>
      <c r="F67" s="100">
        <v>10.357372522</v>
      </c>
      <c r="G67" s="100">
        <v>13.597954989</v>
      </c>
      <c r="H67" s="100">
        <v>4.3455626099999999E-2</v>
      </c>
      <c r="I67" s="102">
        <v>11.806208843</v>
      </c>
      <c r="J67" s="100">
        <v>10.432372755999999</v>
      </c>
      <c r="K67" s="100">
        <v>13.360964999</v>
      </c>
      <c r="L67" s="100">
        <v>0.86915717069999998</v>
      </c>
      <c r="M67" s="100">
        <v>0.75855367419999997</v>
      </c>
      <c r="N67" s="100">
        <v>0.99588758600000005</v>
      </c>
      <c r="O67" s="109">
        <v>238</v>
      </c>
      <c r="P67" s="109">
        <v>1852</v>
      </c>
      <c r="Q67" s="110">
        <v>12.822987034000001</v>
      </c>
      <c r="R67" s="100">
        <v>11.157117381000001</v>
      </c>
      <c r="S67" s="100">
        <v>14.737587752</v>
      </c>
      <c r="T67" s="100">
        <v>4.4729031199999998E-2</v>
      </c>
      <c r="U67" s="102">
        <v>12.850971921999999</v>
      </c>
      <c r="V67" s="100">
        <v>11.317767649</v>
      </c>
      <c r="W67" s="100">
        <v>14.591877521000001</v>
      </c>
      <c r="X67" s="100">
        <v>0.86717435580000002</v>
      </c>
      <c r="Y67" s="100">
        <v>0.75451734079999999</v>
      </c>
      <c r="Z67" s="100">
        <v>0.99665219439999997</v>
      </c>
      <c r="AA67" s="109">
        <v>204</v>
      </c>
      <c r="AB67" s="109">
        <v>1847</v>
      </c>
      <c r="AC67" s="110">
        <v>11.105429560999999</v>
      </c>
      <c r="AD67" s="100">
        <v>9.5733527194000008</v>
      </c>
      <c r="AE67" s="100">
        <v>12.882693174</v>
      </c>
      <c r="AF67" s="100">
        <v>7.6053164999999997E-3</v>
      </c>
      <c r="AG67" s="102">
        <v>11.044937737</v>
      </c>
      <c r="AH67" s="100">
        <v>9.6286908632999992</v>
      </c>
      <c r="AI67" s="100">
        <v>12.669494882</v>
      </c>
      <c r="AJ67" s="100">
        <v>0.81696236700000002</v>
      </c>
      <c r="AK67" s="100">
        <v>0.70425631489999996</v>
      </c>
      <c r="AL67" s="100">
        <v>0.94770539499999995</v>
      </c>
      <c r="AM67" s="100">
        <v>0.14901334120000001</v>
      </c>
      <c r="AN67" s="100">
        <v>0.86605636669999997</v>
      </c>
      <c r="AO67" s="100">
        <v>0.71239246460000005</v>
      </c>
      <c r="AP67" s="100">
        <v>1.0528657553</v>
      </c>
      <c r="AQ67" s="100">
        <v>0.4147869052</v>
      </c>
      <c r="AR67" s="100">
        <v>1.0805070506000001</v>
      </c>
      <c r="AS67" s="100">
        <v>0.89703058319999995</v>
      </c>
      <c r="AT67" s="100">
        <v>1.3015113513000001</v>
      </c>
      <c r="AU67" s="99" t="s">
        <v>28</v>
      </c>
      <c r="AV67" s="99" t="s">
        <v>28</v>
      </c>
      <c r="AW67" s="99" t="s">
        <v>28</v>
      </c>
      <c r="AX67" s="99" t="s">
        <v>28</v>
      </c>
      <c r="AY67" s="99" t="s">
        <v>28</v>
      </c>
      <c r="AZ67" s="99" t="s">
        <v>28</v>
      </c>
      <c r="BA67" s="99" t="s">
        <v>28</v>
      </c>
      <c r="BB67" s="99" t="s">
        <v>28</v>
      </c>
      <c r="BC67" s="111" t="s">
        <v>28</v>
      </c>
      <c r="BD67" s="112">
        <v>251</v>
      </c>
      <c r="BE67" s="112">
        <v>238</v>
      </c>
      <c r="BF67" s="112">
        <v>204</v>
      </c>
      <c r="BQ67" s="46"/>
    </row>
    <row r="68" spans="1:93" x14ac:dyDescent="0.3">
      <c r="A68" s="9"/>
      <c r="B68" t="s">
        <v>96</v>
      </c>
      <c r="C68" s="99">
        <v>308</v>
      </c>
      <c r="D68" s="109">
        <v>1970</v>
      </c>
      <c r="E68" s="110">
        <v>15.498732015</v>
      </c>
      <c r="F68" s="100">
        <v>13.671442730000001</v>
      </c>
      <c r="G68" s="100">
        <v>17.570252007000001</v>
      </c>
      <c r="H68" s="100">
        <v>4.7727307599999998E-2</v>
      </c>
      <c r="I68" s="102">
        <v>15.634517766</v>
      </c>
      <c r="J68" s="100">
        <v>13.982434097000001</v>
      </c>
      <c r="K68" s="100">
        <v>17.481802102</v>
      </c>
      <c r="L68" s="100">
        <v>1.1350967719</v>
      </c>
      <c r="M68" s="100">
        <v>1.0012696842</v>
      </c>
      <c r="N68" s="100">
        <v>1.2868108382000001</v>
      </c>
      <c r="O68" s="109">
        <v>457</v>
      </c>
      <c r="P68" s="109">
        <v>2191</v>
      </c>
      <c r="Q68" s="110">
        <v>20.776829065000001</v>
      </c>
      <c r="R68" s="100">
        <v>18.652263131000002</v>
      </c>
      <c r="S68" s="100">
        <v>23.143391393000002</v>
      </c>
      <c r="T68" s="100">
        <v>6.444215E-10</v>
      </c>
      <c r="U68" s="102">
        <v>20.858055682</v>
      </c>
      <c r="V68" s="100">
        <v>19.030767074</v>
      </c>
      <c r="W68" s="100">
        <v>22.86079616</v>
      </c>
      <c r="X68" s="100">
        <v>1.4050652404999999</v>
      </c>
      <c r="Y68" s="100">
        <v>1.2613881790999999</v>
      </c>
      <c r="Z68" s="100">
        <v>1.5651076827999999</v>
      </c>
      <c r="AA68" s="109">
        <v>451</v>
      </c>
      <c r="AB68" s="109">
        <v>2274</v>
      </c>
      <c r="AC68" s="110">
        <v>19.723320352999998</v>
      </c>
      <c r="AD68" s="100">
        <v>17.697907440000002</v>
      </c>
      <c r="AE68" s="100">
        <v>21.980528888999999</v>
      </c>
      <c r="AF68" s="100">
        <v>1.6669870000000002E-11</v>
      </c>
      <c r="AG68" s="102">
        <v>19.83289358</v>
      </c>
      <c r="AH68" s="100">
        <v>18.084419231999998</v>
      </c>
      <c r="AI68" s="100">
        <v>21.750417456000001</v>
      </c>
      <c r="AJ68" s="100">
        <v>1.4509308616000001</v>
      </c>
      <c r="AK68" s="100">
        <v>1.3019329216</v>
      </c>
      <c r="AL68" s="100">
        <v>1.6169806680000001</v>
      </c>
      <c r="AM68" s="100">
        <v>0.47215706800000001</v>
      </c>
      <c r="AN68" s="100">
        <v>0.94929405690000002</v>
      </c>
      <c r="AO68" s="100">
        <v>0.82374717249999996</v>
      </c>
      <c r="AP68" s="100">
        <v>1.0939754776999999</v>
      </c>
      <c r="AQ68" s="100">
        <v>2.1623279999999999E-4</v>
      </c>
      <c r="AR68" s="100">
        <v>1.3405502493000001</v>
      </c>
      <c r="AS68" s="100">
        <v>1.1477442549000001</v>
      </c>
      <c r="AT68" s="100">
        <v>1.5657451241</v>
      </c>
      <c r="AU68" s="99" t="s">
        <v>28</v>
      </c>
      <c r="AV68" s="99">
        <v>2</v>
      </c>
      <c r="AW68" s="99">
        <v>3</v>
      </c>
      <c r="AX68" s="99" t="s">
        <v>230</v>
      </c>
      <c r="AY68" s="99" t="s">
        <v>28</v>
      </c>
      <c r="AZ68" s="99" t="s">
        <v>28</v>
      </c>
      <c r="BA68" s="99" t="s">
        <v>28</v>
      </c>
      <c r="BB68" s="99" t="s">
        <v>28</v>
      </c>
      <c r="BC68" s="111" t="s">
        <v>435</v>
      </c>
      <c r="BD68" s="112">
        <v>308</v>
      </c>
      <c r="BE68" s="112">
        <v>457</v>
      </c>
      <c r="BF68" s="112">
        <v>451</v>
      </c>
    </row>
    <row r="69" spans="1:93" s="3" customFormat="1" x14ac:dyDescent="0.3">
      <c r="A69" s="9"/>
      <c r="B69" s="3" t="s">
        <v>184</v>
      </c>
      <c r="C69" s="105">
        <v>169</v>
      </c>
      <c r="D69" s="106">
        <v>1348</v>
      </c>
      <c r="E69" s="101">
        <v>12.637431052</v>
      </c>
      <c r="F69" s="107">
        <v>10.757180651000001</v>
      </c>
      <c r="G69" s="107">
        <v>14.846330909000001</v>
      </c>
      <c r="H69" s="107">
        <v>0.34647859419999999</v>
      </c>
      <c r="I69" s="108">
        <v>12.537091988</v>
      </c>
      <c r="J69" s="107">
        <v>10.782507542999999</v>
      </c>
      <c r="K69" s="107">
        <v>14.577191335</v>
      </c>
      <c r="L69" s="107">
        <v>0.92554069449999998</v>
      </c>
      <c r="M69" s="107">
        <v>0.78783483840000001</v>
      </c>
      <c r="N69" s="107">
        <v>1.0873161929999999</v>
      </c>
      <c r="O69" s="106">
        <v>195</v>
      </c>
      <c r="P69" s="106">
        <v>1223</v>
      </c>
      <c r="Q69" s="101">
        <v>16.081625174999999</v>
      </c>
      <c r="R69" s="107">
        <v>13.822853311999999</v>
      </c>
      <c r="S69" s="107">
        <v>18.709499581999999</v>
      </c>
      <c r="T69" s="107">
        <v>0.2771432023</v>
      </c>
      <c r="U69" s="108">
        <v>15.944399019</v>
      </c>
      <c r="V69" s="107">
        <v>13.856461701000001</v>
      </c>
      <c r="W69" s="107">
        <v>18.346953613</v>
      </c>
      <c r="X69" s="107">
        <v>1.0875448064</v>
      </c>
      <c r="Y69" s="107">
        <v>0.93479186130000003</v>
      </c>
      <c r="Z69" s="107">
        <v>1.2652588827</v>
      </c>
      <c r="AA69" s="106">
        <v>134</v>
      </c>
      <c r="AB69" s="106">
        <v>1178</v>
      </c>
      <c r="AC69" s="101">
        <v>11.397011629</v>
      </c>
      <c r="AD69" s="107">
        <v>9.5329896485999992</v>
      </c>
      <c r="AE69" s="107">
        <v>13.625512968000001</v>
      </c>
      <c r="AF69" s="107">
        <v>5.3088511400000003E-2</v>
      </c>
      <c r="AG69" s="108">
        <v>11.375212224</v>
      </c>
      <c r="AH69" s="107">
        <v>9.6034414785000006</v>
      </c>
      <c r="AI69" s="107">
        <v>13.473862826</v>
      </c>
      <c r="AJ69" s="107">
        <v>0.83841237719999995</v>
      </c>
      <c r="AK69" s="107">
        <v>0.70128703670000003</v>
      </c>
      <c r="AL69" s="107">
        <v>1.0023503606999999</v>
      </c>
      <c r="AM69" s="107">
        <v>2.9552225000000001E-3</v>
      </c>
      <c r="AN69" s="107">
        <v>0.70869775319999995</v>
      </c>
      <c r="AO69" s="107">
        <v>0.56474905119999996</v>
      </c>
      <c r="AP69" s="107">
        <v>0.88933749299999998</v>
      </c>
      <c r="AQ69" s="107">
        <v>2.6956613099999999E-2</v>
      </c>
      <c r="AR69" s="107">
        <v>1.2725391028999999</v>
      </c>
      <c r="AS69" s="107">
        <v>1.0278562103</v>
      </c>
      <c r="AT69" s="107">
        <v>1.5754691679999999</v>
      </c>
      <c r="AU69" s="105" t="s">
        <v>28</v>
      </c>
      <c r="AV69" s="105" t="s">
        <v>28</v>
      </c>
      <c r="AW69" s="105" t="s">
        <v>28</v>
      </c>
      <c r="AX69" s="105" t="s">
        <v>28</v>
      </c>
      <c r="AY69" s="105" t="s">
        <v>231</v>
      </c>
      <c r="AZ69" s="105" t="s">
        <v>28</v>
      </c>
      <c r="BA69" s="105" t="s">
        <v>28</v>
      </c>
      <c r="BB69" s="105" t="s">
        <v>28</v>
      </c>
      <c r="BC69" s="103" t="s">
        <v>267</v>
      </c>
      <c r="BD69" s="104">
        <v>169</v>
      </c>
      <c r="BE69" s="104">
        <v>195</v>
      </c>
      <c r="BF69" s="104">
        <v>134</v>
      </c>
      <c r="BG69" s="37"/>
      <c r="BH69" s="37"/>
      <c r="BI69" s="37"/>
      <c r="BJ69" s="37"/>
      <c r="BK69" s="37"/>
      <c r="BL69" s="37"/>
      <c r="BM69" s="37"/>
      <c r="BN69" s="37"/>
      <c r="BO69" s="37"/>
      <c r="BP69" s="37"/>
      <c r="BQ69" s="37"/>
      <c r="BR69" s="37"/>
      <c r="BS69" s="37"/>
      <c r="BT69" s="37"/>
      <c r="BU69" s="37"/>
      <c r="BV69" s="37"/>
      <c r="BW69" s="37"/>
    </row>
    <row r="70" spans="1:93" x14ac:dyDescent="0.3">
      <c r="A70" s="9"/>
      <c r="B70" t="s">
        <v>183</v>
      </c>
      <c r="C70" s="99">
        <v>47</v>
      </c>
      <c r="D70" s="109">
        <v>429</v>
      </c>
      <c r="E70" s="110">
        <v>10.808691356000001</v>
      </c>
      <c r="F70" s="100">
        <v>8.0741769108000003</v>
      </c>
      <c r="G70" s="100">
        <v>14.469314967000001</v>
      </c>
      <c r="H70" s="100">
        <v>0.11634617260000001</v>
      </c>
      <c r="I70" s="102">
        <v>10.955710956000001</v>
      </c>
      <c r="J70" s="100">
        <v>8.2315204201000007</v>
      </c>
      <c r="K70" s="100">
        <v>14.581462041</v>
      </c>
      <c r="L70" s="100">
        <v>0.79160738149999998</v>
      </c>
      <c r="M70" s="100">
        <v>0.59133690019999996</v>
      </c>
      <c r="N70" s="100">
        <v>1.0597042838999999</v>
      </c>
      <c r="O70" s="109">
        <v>57</v>
      </c>
      <c r="P70" s="109">
        <v>385</v>
      </c>
      <c r="Q70" s="110">
        <v>14.766202663</v>
      </c>
      <c r="R70" s="100">
        <v>11.318731259</v>
      </c>
      <c r="S70" s="100">
        <v>19.263708633</v>
      </c>
      <c r="T70" s="100">
        <v>0.99168539710000003</v>
      </c>
      <c r="U70" s="102">
        <v>14.805194804999999</v>
      </c>
      <c r="V70" s="100">
        <v>11.420095285</v>
      </c>
      <c r="W70" s="100">
        <v>19.193692149</v>
      </c>
      <c r="X70" s="100">
        <v>0.998587322</v>
      </c>
      <c r="Y70" s="100">
        <v>0.76544672960000004</v>
      </c>
      <c r="Z70" s="100">
        <v>1.3027381280999999</v>
      </c>
      <c r="AA70" s="109">
        <v>53</v>
      </c>
      <c r="AB70" s="109">
        <v>329</v>
      </c>
      <c r="AC70" s="110">
        <v>16.296813780000001</v>
      </c>
      <c r="AD70" s="100">
        <v>12.375453861</v>
      </c>
      <c r="AE70" s="100">
        <v>21.460719128000001</v>
      </c>
      <c r="AF70" s="100">
        <v>0.1965383621</v>
      </c>
      <c r="AG70" s="102">
        <v>16.109422492</v>
      </c>
      <c r="AH70" s="100">
        <v>12.307177029</v>
      </c>
      <c r="AI70" s="100">
        <v>21.086354117999999</v>
      </c>
      <c r="AJ70" s="100">
        <v>1.1988625463</v>
      </c>
      <c r="AK70" s="100">
        <v>0.91039072590000003</v>
      </c>
      <c r="AL70" s="100">
        <v>1.5787412635</v>
      </c>
      <c r="AM70" s="100">
        <v>0.6094739602</v>
      </c>
      <c r="AN70" s="100">
        <v>1.1036563801999999</v>
      </c>
      <c r="AO70" s="100">
        <v>0.75593790289999996</v>
      </c>
      <c r="AP70" s="100">
        <v>1.6113193965999999</v>
      </c>
      <c r="AQ70" s="100">
        <v>0.1173895368</v>
      </c>
      <c r="AR70" s="100">
        <v>1.3661415777999999</v>
      </c>
      <c r="AS70" s="100">
        <v>0.92447240620000004</v>
      </c>
      <c r="AT70" s="100">
        <v>2.0188193806000001</v>
      </c>
      <c r="AU70" s="99" t="s">
        <v>28</v>
      </c>
      <c r="AV70" s="99" t="s">
        <v>28</v>
      </c>
      <c r="AW70" s="99" t="s">
        <v>28</v>
      </c>
      <c r="AX70" s="99" t="s">
        <v>28</v>
      </c>
      <c r="AY70" s="99" t="s">
        <v>28</v>
      </c>
      <c r="AZ70" s="99" t="s">
        <v>28</v>
      </c>
      <c r="BA70" s="99" t="s">
        <v>28</v>
      </c>
      <c r="BB70" s="99" t="s">
        <v>28</v>
      </c>
      <c r="BC70" s="111" t="s">
        <v>28</v>
      </c>
      <c r="BD70" s="112">
        <v>47</v>
      </c>
      <c r="BE70" s="112">
        <v>57</v>
      </c>
      <c r="BF70" s="112">
        <v>53</v>
      </c>
    </row>
    <row r="71" spans="1:93" x14ac:dyDescent="0.3">
      <c r="A71" s="9"/>
      <c r="B71" t="s">
        <v>185</v>
      </c>
      <c r="C71" s="99">
        <v>423</v>
      </c>
      <c r="D71" s="109">
        <v>3456</v>
      </c>
      <c r="E71" s="110">
        <v>12.256884981000001</v>
      </c>
      <c r="F71" s="100">
        <v>10.970592754</v>
      </c>
      <c r="G71" s="100">
        <v>13.693993826</v>
      </c>
      <c r="H71" s="100">
        <v>5.6339988200000003E-2</v>
      </c>
      <c r="I71" s="102">
        <v>12.239583333000001</v>
      </c>
      <c r="J71" s="100">
        <v>11.127043818000001</v>
      </c>
      <c r="K71" s="100">
        <v>13.463360315999999</v>
      </c>
      <c r="L71" s="100">
        <v>0.89767024569999998</v>
      </c>
      <c r="M71" s="100">
        <v>0.80346472280000003</v>
      </c>
      <c r="N71" s="100">
        <v>1.0029212823</v>
      </c>
      <c r="O71" s="109">
        <v>364</v>
      </c>
      <c r="P71" s="109">
        <v>3478</v>
      </c>
      <c r="Q71" s="110">
        <v>10.373553122000001</v>
      </c>
      <c r="R71" s="100">
        <v>9.2239337672000001</v>
      </c>
      <c r="S71" s="100">
        <v>11.666454584</v>
      </c>
      <c r="T71" s="100">
        <v>3.3130145000000001E-9</v>
      </c>
      <c r="U71" s="102">
        <v>10.465784934</v>
      </c>
      <c r="V71" s="100">
        <v>9.4440161796000002</v>
      </c>
      <c r="W71" s="100">
        <v>11.598101083</v>
      </c>
      <c r="X71" s="100">
        <v>0.70152759440000001</v>
      </c>
      <c r="Y71" s="100">
        <v>0.62378280519999996</v>
      </c>
      <c r="Z71" s="100">
        <v>0.78896205789999996</v>
      </c>
      <c r="AA71" s="109">
        <v>346</v>
      </c>
      <c r="AB71" s="109">
        <v>3423</v>
      </c>
      <c r="AC71" s="110">
        <v>10.023570543</v>
      </c>
      <c r="AD71" s="100">
        <v>8.8924062191999997</v>
      </c>
      <c r="AE71" s="100">
        <v>11.298625361999999</v>
      </c>
      <c r="AF71" s="100">
        <v>6.1417039000000004E-7</v>
      </c>
      <c r="AG71" s="102">
        <v>10.108092317000001</v>
      </c>
      <c r="AH71" s="100">
        <v>9.0972121179999998</v>
      </c>
      <c r="AI71" s="100">
        <v>11.231301299</v>
      </c>
      <c r="AJ71" s="100">
        <v>0.73737624219999998</v>
      </c>
      <c r="AK71" s="100">
        <v>0.65416301040000002</v>
      </c>
      <c r="AL71" s="100">
        <v>0.83117466719999999</v>
      </c>
      <c r="AM71" s="100">
        <v>0.66977458840000004</v>
      </c>
      <c r="AN71" s="100">
        <v>0.96626203430000002</v>
      </c>
      <c r="AO71" s="100">
        <v>0.82526294320000004</v>
      </c>
      <c r="AP71" s="100">
        <v>1.1313513185999999</v>
      </c>
      <c r="AQ71" s="100">
        <v>3.0453582399999998E-2</v>
      </c>
      <c r="AR71" s="100">
        <v>0.84634498390000001</v>
      </c>
      <c r="AS71" s="100">
        <v>0.72766318750000003</v>
      </c>
      <c r="AT71" s="100">
        <v>0.98438376999999999</v>
      </c>
      <c r="AU71" s="99" t="s">
        <v>28</v>
      </c>
      <c r="AV71" s="99">
        <v>2</v>
      </c>
      <c r="AW71" s="99">
        <v>3</v>
      </c>
      <c r="AX71" s="99" t="s">
        <v>28</v>
      </c>
      <c r="AY71" s="99" t="s">
        <v>28</v>
      </c>
      <c r="AZ71" s="99" t="s">
        <v>28</v>
      </c>
      <c r="BA71" s="99" t="s">
        <v>28</v>
      </c>
      <c r="BB71" s="99" t="s">
        <v>28</v>
      </c>
      <c r="BC71" s="111" t="s">
        <v>437</v>
      </c>
      <c r="BD71" s="112">
        <v>423</v>
      </c>
      <c r="BE71" s="112">
        <v>364</v>
      </c>
      <c r="BF71" s="112">
        <v>346</v>
      </c>
    </row>
    <row r="72" spans="1:93" x14ac:dyDescent="0.3">
      <c r="A72" s="9"/>
      <c r="B72" t="s">
        <v>186</v>
      </c>
      <c r="C72" s="99">
        <v>315</v>
      </c>
      <c r="D72" s="109">
        <v>2772</v>
      </c>
      <c r="E72" s="110">
        <v>11.378751551000001</v>
      </c>
      <c r="F72" s="100">
        <v>10.050066210000001</v>
      </c>
      <c r="G72" s="100">
        <v>12.883097897000001</v>
      </c>
      <c r="H72" s="100">
        <v>4.0092110000000004E-3</v>
      </c>
      <c r="I72" s="102">
        <v>11.363636364</v>
      </c>
      <c r="J72" s="100">
        <v>10.175542069</v>
      </c>
      <c r="K72" s="100">
        <v>12.690452315</v>
      </c>
      <c r="L72" s="100">
        <v>0.8333574735</v>
      </c>
      <c r="M72" s="100">
        <v>0.73604716189999997</v>
      </c>
      <c r="N72" s="100">
        <v>0.943532853</v>
      </c>
      <c r="O72" s="109">
        <v>240</v>
      </c>
      <c r="P72" s="109">
        <v>2669</v>
      </c>
      <c r="Q72" s="110">
        <v>8.9901079824999997</v>
      </c>
      <c r="R72" s="100">
        <v>7.8260186691999998</v>
      </c>
      <c r="S72" s="100">
        <v>10.327350975</v>
      </c>
      <c r="T72" s="100">
        <v>2.0147509999999998E-12</v>
      </c>
      <c r="U72" s="102">
        <v>8.9921318845999991</v>
      </c>
      <c r="V72" s="100">
        <v>7.9235142729000003</v>
      </c>
      <c r="W72" s="100">
        <v>10.204870345</v>
      </c>
      <c r="X72" s="100">
        <v>0.6079699744</v>
      </c>
      <c r="Y72" s="100">
        <v>0.52924663189999999</v>
      </c>
      <c r="Z72" s="100">
        <v>0.69840310260000005</v>
      </c>
      <c r="AA72" s="109">
        <v>202</v>
      </c>
      <c r="AB72" s="109">
        <v>2514</v>
      </c>
      <c r="AC72" s="110">
        <v>8.0272523803000002</v>
      </c>
      <c r="AD72" s="100">
        <v>6.9154165795000004</v>
      </c>
      <c r="AE72" s="100">
        <v>9.3178451414999994</v>
      </c>
      <c r="AF72" s="100">
        <v>4.3644959999999999E-12</v>
      </c>
      <c r="AG72" s="102">
        <v>8.0350039777000006</v>
      </c>
      <c r="AH72" s="100">
        <v>6.9999633233000003</v>
      </c>
      <c r="AI72" s="100">
        <v>9.2230895991999997</v>
      </c>
      <c r="AJ72" s="100">
        <v>0.59051863500000001</v>
      </c>
      <c r="AK72" s="100">
        <v>0.50872729120000004</v>
      </c>
      <c r="AL72" s="100">
        <v>0.68546009679999997</v>
      </c>
      <c r="AM72" s="100">
        <v>0.25597796849999999</v>
      </c>
      <c r="AN72" s="100">
        <v>0.89289832739999997</v>
      </c>
      <c r="AO72" s="100">
        <v>0.73437162950000001</v>
      </c>
      <c r="AP72" s="100">
        <v>1.0856457289999999</v>
      </c>
      <c r="AQ72" s="100">
        <v>9.1421287E-3</v>
      </c>
      <c r="AR72" s="100">
        <v>0.79007859010000003</v>
      </c>
      <c r="AS72" s="100">
        <v>0.66180328669999999</v>
      </c>
      <c r="AT72" s="100">
        <v>0.94321710260000002</v>
      </c>
      <c r="AU72" s="99">
        <v>1</v>
      </c>
      <c r="AV72" s="99">
        <v>2</v>
      </c>
      <c r="AW72" s="99">
        <v>3</v>
      </c>
      <c r="AX72" s="99" t="s">
        <v>28</v>
      </c>
      <c r="AY72" s="99" t="s">
        <v>28</v>
      </c>
      <c r="AZ72" s="99" t="s">
        <v>28</v>
      </c>
      <c r="BA72" s="99" t="s">
        <v>28</v>
      </c>
      <c r="BB72" s="99" t="s">
        <v>28</v>
      </c>
      <c r="BC72" s="111" t="s">
        <v>232</v>
      </c>
      <c r="BD72" s="112">
        <v>315</v>
      </c>
      <c r="BE72" s="112">
        <v>240</v>
      </c>
      <c r="BF72" s="112">
        <v>202</v>
      </c>
    </row>
    <row r="73" spans="1:93" x14ac:dyDescent="0.3">
      <c r="A73" s="9"/>
      <c r="B73" t="s">
        <v>188</v>
      </c>
      <c r="C73" s="99">
        <v>17</v>
      </c>
      <c r="D73" s="109">
        <v>463</v>
      </c>
      <c r="E73" s="110">
        <v>3.7124187097000001</v>
      </c>
      <c r="F73" s="100">
        <v>2.300054346</v>
      </c>
      <c r="G73" s="100">
        <v>5.9920552313000002</v>
      </c>
      <c r="H73" s="100">
        <v>9.7279356000000001E-8</v>
      </c>
      <c r="I73" s="102">
        <v>3.6717062635</v>
      </c>
      <c r="J73" s="100">
        <v>2.2825549003000001</v>
      </c>
      <c r="K73" s="100">
        <v>5.9062881174999999</v>
      </c>
      <c r="L73" s="100">
        <v>0.27189027399999999</v>
      </c>
      <c r="M73" s="100">
        <v>0.16845147469999999</v>
      </c>
      <c r="N73" s="100">
        <v>0.43884638720000002</v>
      </c>
      <c r="O73" s="109">
        <v>22</v>
      </c>
      <c r="P73" s="109">
        <v>419</v>
      </c>
      <c r="Q73" s="110">
        <v>5.2359229653000003</v>
      </c>
      <c r="R73" s="100">
        <v>3.4342003807000001</v>
      </c>
      <c r="S73" s="100">
        <v>7.9829032262000004</v>
      </c>
      <c r="T73" s="100">
        <v>1.4022015E-6</v>
      </c>
      <c r="U73" s="102">
        <v>5.2505966587000001</v>
      </c>
      <c r="V73" s="100">
        <v>3.4572587071999998</v>
      </c>
      <c r="W73" s="100">
        <v>7.9741690186999996</v>
      </c>
      <c r="X73" s="100">
        <v>0.35408739890000002</v>
      </c>
      <c r="Y73" s="100">
        <v>0.23224311889999999</v>
      </c>
      <c r="Z73" s="100">
        <v>0.53985619299999998</v>
      </c>
      <c r="AA73" s="109">
        <v>34</v>
      </c>
      <c r="AB73" s="109">
        <v>451</v>
      </c>
      <c r="AC73" s="110">
        <v>7.4148667534000001</v>
      </c>
      <c r="AD73" s="100">
        <v>5.2718929556000003</v>
      </c>
      <c r="AE73" s="100">
        <v>10.428938796000001</v>
      </c>
      <c r="AF73" s="100">
        <v>4.9631770000000005E-4</v>
      </c>
      <c r="AG73" s="102">
        <v>7.5388026608000001</v>
      </c>
      <c r="AH73" s="100">
        <v>5.3866965972000003</v>
      </c>
      <c r="AI73" s="100">
        <v>10.550723348</v>
      </c>
      <c r="AJ73" s="100">
        <v>0.54546895829999997</v>
      </c>
      <c r="AK73" s="100">
        <v>0.38782274239999998</v>
      </c>
      <c r="AL73" s="100">
        <v>0.76719684519999998</v>
      </c>
      <c r="AM73" s="100">
        <v>0.20614170749999999</v>
      </c>
      <c r="AN73" s="100">
        <v>1.416152759</v>
      </c>
      <c r="AO73" s="100">
        <v>0.82574075889999998</v>
      </c>
      <c r="AP73" s="100">
        <v>2.4287145998000002</v>
      </c>
      <c r="AQ73" s="100">
        <v>0.28889175160000002</v>
      </c>
      <c r="AR73" s="100">
        <v>1.4103805025</v>
      </c>
      <c r="AS73" s="100">
        <v>0.74705891440000005</v>
      </c>
      <c r="AT73" s="100">
        <v>2.6626724124000001</v>
      </c>
      <c r="AU73" s="99">
        <v>1</v>
      </c>
      <c r="AV73" s="99">
        <v>2</v>
      </c>
      <c r="AW73" s="99">
        <v>3</v>
      </c>
      <c r="AX73" s="99" t="s">
        <v>28</v>
      </c>
      <c r="AY73" s="99" t="s">
        <v>28</v>
      </c>
      <c r="AZ73" s="99" t="s">
        <v>28</v>
      </c>
      <c r="BA73" s="99" t="s">
        <v>28</v>
      </c>
      <c r="BB73" s="99" t="s">
        <v>28</v>
      </c>
      <c r="BC73" s="111" t="s">
        <v>232</v>
      </c>
      <c r="BD73" s="112">
        <v>17</v>
      </c>
      <c r="BE73" s="112">
        <v>22</v>
      </c>
      <c r="BF73" s="112">
        <v>34</v>
      </c>
    </row>
    <row r="74" spans="1:93" x14ac:dyDescent="0.3">
      <c r="A74" s="9"/>
      <c r="B74" t="s">
        <v>187</v>
      </c>
      <c r="C74" s="99">
        <v>32</v>
      </c>
      <c r="D74" s="109">
        <v>396</v>
      </c>
      <c r="E74" s="110">
        <v>8.0938119327999996</v>
      </c>
      <c r="F74" s="100">
        <v>5.6965811732000002</v>
      </c>
      <c r="G74" s="100">
        <v>11.499843434000001</v>
      </c>
      <c r="H74" s="100">
        <v>3.5214006999999999E-3</v>
      </c>
      <c r="I74" s="102">
        <v>8.0808080808000007</v>
      </c>
      <c r="J74" s="100">
        <v>5.7145520998999997</v>
      </c>
      <c r="K74" s="100">
        <v>11.426872675</v>
      </c>
      <c r="L74" s="100">
        <v>0.59277493079999999</v>
      </c>
      <c r="M74" s="100">
        <v>0.41720644600000001</v>
      </c>
      <c r="N74" s="100">
        <v>0.84222600579999995</v>
      </c>
      <c r="O74" s="109">
        <v>31</v>
      </c>
      <c r="P74" s="109">
        <v>309</v>
      </c>
      <c r="Q74" s="110">
        <v>10.130431037999999</v>
      </c>
      <c r="R74" s="100">
        <v>7.0908531376999999</v>
      </c>
      <c r="S74" s="100">
        <v>14.472959887</v>
      </c>
      <c r="T74" s="100">
        <v>3.7715167100000002E-2</v>
      </c>
      <c r="U74" s="102">
        <v>10.03236246</v>
      </c>
      <c r="V74" s="100">
        <v>7.0554205248999997</v>
      </c>
      <c r="W74" s="100">
        <v>14.265385906000001</v>
      </c>
      <c r="X74" s="100">
        <v>0.68508608699999995</v>
      </c>
      <c r="Y74" s="100">
        <v>0.47952992430000002</v>
      </c>
      <c r="Z74" s="100">
        <v>0.9787563252</v>
      </c>
      <c r="AA74" s="109">
        <v>18</v>
      </c>
      <c r="AB74" s="109">
        <v>292</v>
      </c>
      <c r="AC74" s="110">
        <v>6.0455219646999998</v>
      </c>
      <c r="AD74" s="100">
        <v>3.7946209728000002</v>
      </c>
      <c r="AE74" s="100">
        <v>9.6316169882999993</v>
      </c>
      <c r="AF74" s="100">
        <v>6.4980140000000001E-4</v>
      </c>
      <c r="AG74" s="102">
        <v>6.1643835616000002</v>
      </c>
      <c r="AH74" s="100">
        <v>3.8838238636</v>
      </c>
      <c r="AI74" s="100">
        <v>9.7840751871999991</v>
      </c>
      <c r="AJ74" s="100">
        <v>0.4447341642</v>
      </c>
      <c r="AK74" s="100">
        <v>0.27914836749999999</v>
      </c>
      <c r="AL74" s="100">
        <v>0.70854248090000005</v>
      </c>
      <c r="AM74" s="100">
        <v>8.3119474499999998E-2</v>
      </c>
      <c r="AN74" s="100">
        <v>0.59676848319999998</v>
      </c>
      <c r="AO74" s="100">
        <v>0.33283605599999999</v>
      </c>
      <c r="AP74" s="100">
        <v>1.0699941189</v>
      </c>
      <c r="AQ74" s="100">
        <v>0.37644066529999998</v>
      </c>
      <c r="AR74" s="100">
        <v>1.2516266898999999</v>
      </c>
      <c r="AS74" s="100">
        <v>0.76115630769999998</v>
      </c>
      <c r="AT74" s="100">
        <v>2.0581441094000001</v>
      </c>
      <c r="AU74" s="99">
        <v>1</v>
      </c>
      <c r="AV74" s="99" t="s">
        <v>28</v>
      </c>
      <c r="AW74" s="99">
        <v>3</v>
      </c>
      <c r="AX74" s="99" t="s">
        <v>28</v>
      </c>
      <c r="AY74" s="99" t="s">
        <v>28</v>
      </c>
      <c r="AZ74" s="99" t="s">
        <v>28</v>
      </c>
      <c r="BA74" s="99" t="s">
        <v>28</v>
      </c>
      <c r="BB74" s="99" t="s">
        <v>28</v>
      </c>
      <c r="BC74" s="111" t="s">
        <v>436</v>
      </c>
      <c r="BD74" s="112">
        <v>32</v>
      </c>
      <c r="BE74" s="112">
        <v>31</v>
      </c>
      <c r="BF74" s="112">
        <v>18</v>
      </c>
    </row>
    <row r="75" spans="1:93" x14ac:dyDescent="0.3">
      <c r="A75" s="9"/>
      <c r="B75" t="s">
        <v>189</v>
      </c>
      <c r="C75" s="99">
        <v>35</v>
      </c>
      <c r="D75" s="109">
        <v>473</v>
      </c>
      <c r="E75" s="110">
        <v>7.4049292524999997</v>
      </c>
      <c r="F75" s="100">
        <v>5.2900943259000002</v>
      </c>
      <c r="G75" s="100">
        <v>10.365217302</v>
      </c>
      <c r="H75" s="100">
        <v>3.6242940000000002E-4</v>
      </c>
      <c r="I75" s="102">
        <v>7.3995771670000003</v>
      </c>
      <c r="J75" s="100">
        <v>5.3128503423</v>
      </c>
      <c r="K75" s="100">
        <v>10.305907135</v>
      </c>
      <c r="L75" s="100">
        <v>0.54232251279999999</v>
      </c>
      <c r="M75" s="100">
        <v>0.3874361455</v>
      </c>
      <c r="N75" s="100">
        <v>0.75912821050000001</v>
      </c>
      <c r="O75" s="109">
        <v>37</v>
      </c>
      <c r="P75" s="109">
        <v>487</v>
      </c>
      <c r="Q75" s="110">
        <v>7.5346110014000001</v>
      </c>
      <c r="R75" s="100">
        <v>5.4310341597000003</v>
      </c>
      <c r="S75" s="100">
        <v>10.452956338</v>
      </c>
      <c r="T75" s="100">
        <v>5.4225699999999998E-5</v>
      </c>
      <c r="U75" s="102">
        <v>7.5975359342999997</v>
      </c>
      <c r="V75" s="100">
        <v>5.5047308734999998</v>
      </c>
      <c r="W75" s="100">
        <v>10.485989887000001</v>
      </c>
      <c r="X75" s="100">
        <v>0.5095397371</v>
      </c>
      <c r="Y75" s="100">
        <v>0.36728209550000002</v>
      </c>
      <c r="Z75" s="100">
        <v>0.70689735980000001</v>
      </c>
      <c r="AA75" s="109">
        <v>23</v>
      </c>
      <c r="AB75" s="109">
        <v>461</v>
      </c>
      <c r="AC75" s="110">
        <v>4.9275175287000001</v>
      </c>
      <c r="AD75" s="100">
        <v>3.2611386301</v>
      </c>
      <c r="AE75" s="100">
        <v>7.4453838826999998</v>
      </c>
      <c r="AF75" s="100">
        <v>1.4461283999999999E-6</v>
      </c>
      <c r="AG75" s="102">
        <v>4.9891540130000003</v>
      </c>
      <c r="AH75" s="100">
        <v>3.3154243255</v>
      </c>
      <c r="AI75" s="100">
        <v>7.5078346907000002</v>
      </c>
      <c r="AJ75" s="100">
        <v>0.3624890295</v>
      </c>
      <c r="AK75" s="100">
        <v>0.23990315009999999</v>
      </c>
      <c r="AL75" s="100">
        <v>0.54771392740000002</v>
      </c>
      <c r="AM75" s="100">
        <v>0.1120001559</v>
      </c>
      <c r="AN75" s="100">
        <v>0.65398433020000002</v>
      </c>
      <c r="AO75" s="100">
        <v>0.38736082360000001</v>
      </c>
      <c r="AP75" s="100">
        <v>1.1041268968</v>
      </c>
      <c r="AQ75" s="100">
        <v>0.94177144040000005</v>
      </c>
      <c r="AR75" s="100">
        <v>1.0175128951000001</v>
      </c>
      <c r="AS75" s="100">
        <v>0.63859083169999997</v>
      </c>
      <c r="AT75" s="100">
        <v>1.6212767867</v>
      </c>
      <c r="AU75" s="99">
        <v>1</v>
      </c>
      <c r="AV75" s="99">
        <v>2</v>
      </c>
      <c r="AW75" s="99">
        <v>3</v>
      </c>
      <c r="AX75" s="99" t="s">
        <v>28</v>
      </c>
      <c r="AY75" s="99" t="s">
        <v>28</v>
      </c>
      <c r="AZ75" s="99" t="s">
        <v>28</v>
      </c>
      <c r="BA75" s="99" t="s">
        <v>28</v>
      </c>
      <c r="BB75" s="99" t="s">
        <v>28</v>
      </c>
      <c r="BC75" s="111" t="s">
        <v>232</v>
      </c>
      <c r="BD75" s="112">
        <v>35</v>
      </c>
      <c r="BE75" s="112">
        <v>37</v>
      </c>
      <c r="BF75" s="112">
        <v>23</v>
      </c>
      <c r="BQ75" s="46"/>
      <c r="CC75" s="4"/>
      <c r="CO75" s="4"/>
    </row>
    <row r="76" spans="1:93" x14ac:dyDescent="0.3">
      <c r="A76" s="9"/>
      <c r="B76" t="s">
        <v>190</v>
      </c>
      <c r="C76" s="99">
        <v>67</v>
      </c>
      <c r="D76" s="109">
        <v>1402</v>
      </c>
      <c r="E76" s="110">
        <v>4.7605228763999996</v>
      </c>
      <c r="F76" s="100">
        <v>3.7215655688</v>
      </c>
      <c r="G76" s="100">
        <v>6.0895280863999997</v>
      </c>
      <c r="H76" s="100">
        <v>4.9542199999999998E-17</v>
      </c>
      <c r="I76" s="102">
        <v>4.7788873039000004</v>
      </c>
      <c r="J76" s="100">
        <v>3.7612826398000001</v>
      </c>
      <c r="K76" s="100">
        <v>6.0718021085</v>
      </c>
      <c r="L76" s="100">
        <v>0.34865137000000002</v>
      </c>
      <c r="M76" s="100">
        <v>0.27256017199999999</v>
      </c>
      <c r="N76" s="100">
        <v>0.44598510810000003</v>
      </c>
      <c r="O76" s="109">
        <v>68</v>
      </c>
      <c r="P76" s="109">
        <v>1667</v>
      </c>
      <c r="Q76" s="110">
        <v>4.0145161108999998</v>
      </c>
      <c r="R76" s="100">
        <v>3.1435572489000001</v>
      </c>
      <c r="S76" s="100">
        <v>5.1267841901000004</v>
      </c>
      <c r="T76" s="100">
        <v>1.477649E-25</v>
      </c>
      <c r="U76" s="102">
        <v>4.0791841631999999</v>
      </c>
      <c r="V76" s="100">
        <v>3.2162512183</v>
      </c>
      <c r="W76" s="100">
        <v>5.1736454362000002</v>
      </c>
      <c r="X76" s="100">
        <v>0.27148786889999998</v>
      </c>
      <c r="Y76" s="100">
        <v>0.21258792709999999</v>
      </c>
      <c r="Z76" s="100">
        <v>0.34670672019999998</v>
      </c>
      <c r="AA76" s="109">
        <v>54</v>
      </c>
      <c r="AB76" s="109">
        <v>1800</v>
      </c>
      <c r="AC76" s="110">
        <v>2.9789716409000002</v>
      </c>
      <c r="AD76" s="100">
        <v>2.2678296270999998</v>
      </c>
      <c r="AE76" s="100">
        <v>3.9131123128</v>
      </c>
      <c r="AF76" s="100">
        <v>1.053374E-27</v>
      </c>
      <c r="AG76" s="102">
        <v>3</v>
      </c>
      <c r="AH76" s="100">
        <v>2.2976686381999998</v>
      </c>
      <c r="AI76" s="100">
        <v>3.9170139027999999</v>
      </c>
      <c r="AJ76" s="100">
        <v>0.219145753</v>
      </c>
      <c r="AK76" s="100">
        <v>0.1668311388</v>
      </c>
      <c r="AL76" s="100">
        <v>0.28786509160000001</v>
      </c>
      <c r="AM76" s="100">
        <v>0.106122564</v>
      </c>
      <c r="AN76" s="100">
        <v>0.74204999019999995</v>
      </c>
      <c r="AO76" s="100">
        <v>0.51674400850000002</v>
      </c>
      <c r="AP76" s="100">
        <v>1.0655918191</v>
      </c>
      <c r="AQ76" s="100">
        <v>0.32910089069999998</v>
      </c>
      <c r="AR76" s="100">
        <v>0.84329310349999997</v>
      </c>
      <c r="AS76" s="100">
        <v>0.59885330219999999</v>
      </c>
      <c r="AT76" s="100">
        <v>1.1875082860999999</v>
      </c>
      <c r="AU76" s="99">
        <v>1</v>
      </c>
      <c r="AV76" s="99">
        <v>2</v>
      </c>
      <c r="AW76" s="99">
        <v>3</v>
      </c>
      <c r="AX76" s="99" t="s">
        <v>28</v>
      </c>
      <c r="AY76" s="99" t="s">
        <v>28</v>
      </c>
      <c r="AZ76" s="99" t="s">
        <v>28</v>
      </c>
      <c r="BA76" s="99" t="s">
        <v>28</v>
      </c>
      <c r="BB76" s="99" t="s">
        <v>28</v>
      </c>
      <c r="BC76" s="111" t="s">
        <v>232</v>
      </c>
      <c r="BD76" s="112">
        <v>67</v>
      </c>
      <c r="BE76" s="112">
        <v>68</v>
      </c>
      <c r="BF76" s="112">
        <v>54</v>
      </c>
      <c r="BQ76" s="46"/>
      <c r="CC76" s="4"/>
      <c r="CO76" s="4"/>
    </row>
    <row r="77" spans="1:93" x14ac:dyDescent="0.3">
      <c r="A77" s="9"/>
      <c r="B77" t="s">
        <v>193</v>
      </c>
      <c r="C77" s="99">
        <v>141</v>
      </c>
      <c r="D77" s="109">
        <v>1534</v>
      </c>
      <c r="E77" s="110">
        <v>9.0646079140999998</v>
      </c>
      <c r="F77" s="100">
        <v>7.6111667020000002</v>
      </c>
      <c r="G77" s="100">
        <v>10.795600708</v>
      </c>
      <c r="H77" s="100">
        <v>4.3397613000000002E-6</v>
      </c>
      <c r="I77" s="102">
        <v>9.1916558017999996</v>
      </c>
      <c r="J77" s="100">
        <v>7.7930892779000001</v>
      </c>
      <c r="K77" s="100">
        <v>10.841212433999999</v>
      </c>
      <c r="L77" s="100">
        <v>0.66387412670000001</v>
      </c>
      <c r="M77" s="100">
        <v>0.5574269396</v>
      </c>
      <c r="N77" s="100">
        <v>0.79064864810000002</v>
      </c>
      <c r="O77" s="109">
        <v>158</v>
      </c>
      <c r="P77" s="109">
        <v>1667</v>
      </c>
      <c r="Q77" s="110">
        <v>9.3640626100999995</v>
      </c>
      <c r="R77" s="100">
        <v>7.9311240610000002</v>
      </c>
      <c r="S77" s="100">
        <v>11.055894208</v>
      </c>
      <c r="T77" s="100">
        <v>6.9836930000000003E-8</v>
      </c>
      <c r="U77" s="102">
        <v>9.4781043790999995</v>
      </c>
      <c r="V77" s="100">
        <v>8.1096764634999996</v>
      </c>
      <c r="W77" s="100">
        <v>11.077441007999999</v>
      </c>
      <c r="X77" s="100">
        <v>0.63325923520000005</v>
      </c>
      <c r="Y77" s="100">
        <v>0.53635454680000005</v>
      </c>
      <c r="Z77" s="100">
        <v>0.74767196690000004</v>
      </c>
      <c r="AA77" s="109">
        <v>127</v>
      </c>
      <c r="AB77" s="109">
        <v>1870</v>
      </c>
      <c r="AC77" s="110">
        <v>6.7140331361000003</v>
      </c>
      <c r="AD77" s="100">
        <v>5.5906488722000001</v>
      </c>
      <c r="AE77" s="100">
        <v>8.0631500893000005</v>
      </c>
      <c r="AF77" s="100">
        <v>4.3319980000000002E-14</v>
      </c>
      <c r="AG77" s="102">
        <v>6.7914438503000003</v>
      </c>
      <c r="AH77" s="100">
        <v>5.7072932962999996</v>
      </c>
      <c r="AI77" s="100">
        <v>8.0815383364999995</v>
      </c>
      <c r="AJ77" s="100">
        <v>0.4939126734</v>
      </c>
      <c r="AK77" s="100">
        <v>0.41127177570000001</v>
      </c>
      <c r="AL77" s="100">
        <v>0.59315942229999996</v>
      </c>
      <c r="AM77" s="100">
        <v>6.7113112000000003E-3</v>
      </c>
      <c r="AN77" s="100">
        <v>0.71700002610000002</v>
      </c>
      <c r="AO77" s="100">
        <v>0.56371305199999999</v>
      </c>
      <c r="AP77" s="100">
        <v>0.91196937099999997</v>
      </c>
      <c r="AQ77" s="100">
        <v>0.7856471371</v>
      </c>
      <c r="AR77" s="100">
        <v>1.0330355927999999</v>
      </c>
      <c r="AS77" s="100">
        <v>0.81731948529999998</v>
      </c>
      <c r="AT77" s="100">
        <v>1.3056859101</v>
      </c>
      <c r="AU77" s="99">
        <v>1</v>
      </c>
      <c r="AV77" s="99">
        <v>2</v>
      </c>
      <c r="AW77" s="99">
        <v>3</v>
      </c>
      <c r="AX77" s="99" t="s">
        <v>28</v>
      </c>
      <c r="AY77" s="99" t="s">
        <v>28</v>
      </c>
      <c r="AZ77" s="99" t="s">
        <v>28</v>
      </c>
      <c r="BA77" s="99" t="s">
        <v>28</v>
      </c>
      <c r="BB77" s="99" t="s">
        <v>28</v>
      </c>
      <c r="BC77" s="111" t="s">
        <v>232</v>
      </c>
      <c r="BD77" s="112">
        <v>141</v>
      </c>
      <c r="BE77" s="112">
        <v>158</v>
      </c>
      <c r="BF77" s="112">
        <v>127</v>
      </c>
    </row>
    <row r="78" spans="1:93" x14ac:dyDescent="0.3">
      <c r="A78" s="9"/>
      <c r="B78" t="s">
        <v>191</v>
      </c>
      <c r="C78" s="99">
        <v>101</v>
      </c>
      <c r="D78" s="109">
        <v>1303</v>
      </c>
      <c r="E78" s="110">
        <v>7.6976227920999998</v>
      </c>
      <c r="F78" s="100">
        <v>6.2820303563</v>
      </c>
      <c r="G78" s="100">
        <v>9.4322047632999997</v>
      </c>
      <c r="H78" s="100">
        <v>3.2462178E-8</v>
      </c>
      <c r="I78" s="102">
        <v>7.7513430545000004</v>
      </c>
      <c r="J78" s="100">
        <v>6.3779225174</v>
      </c>
      <c r="K78" s="100">
        <v>9.4205156906000003</v>
      </c>
      <c r="L78" s="100">
        <v>0.56375881419999996</v>
      </c>
      <c r="M78" s="100">
        <v>0.46008359729999998</v>
      </c>
      <c r="N78" s="100">
        <v>0.69079619989999996</v>
      </c>
      <c r="O78" s="109">
        <v>66</v>
      </c>
      <c r="P78" s="109">
        <v>1366</v>
      </c>
      <c r="Q78" s="110">
        <v>4.7911744374999996</v>
      </c>
      <c r="R78" s="100">
        <v>3.7391437726999999</v>
      </c>
      <c r="S78" s="100">
        <v>6.1392002784999997</v>
      </c>
      <c r="T78" s="100">
        <v>5.1254290000000004E-19</v>
      </c>
      <c r="U78" s="102">
        <v>4.8316251829999999</v>
      </c>
      <c r="V78" s="100">
        <v>3.7959245287000001</v>
      </c>
      <c r="W78" s="100">
        <v>6.149912026</v>
      </c>
      <c r="X78" s="100">
        <v>0.32401059100000001</v>
      </c>
      <c r="Y78" s="100">
        <v>0.25286538809999998</v>
      </c>
      <c r="Z78" s="100">
        <v>0.415172926</v>
      </c>
      <c r="AA78" s="109">
        <v>61</v>
      </c>
      <c r="AB78" s="109">
        <v>1382</v>
      </c>
      <c r="AC78" s="110">
        <v>4.3942676848</v>
      </c>
      <c r="AD78" s="100">
        <v>3.3972656903999998</v>
      </c>
      <c r="AE78" s="100">
        <v>5.6838617423000004</v>
      </c>
      <c r="AF78" s="100">
        <v>7.8802079999999998E-18</v>
      </c>
      <c r="AG78" s="102">
        <v>4.4138929088000003</v>
      </c>
      <c r="AH78" s="100">
        <v>3.4342871286999999</v>
      </c>
      <c r="AI78" s="100">
        <v>5.6729242141</v>
      </c>
      <c r="AJ78" s="100">
        <v>0.32326091569999998</v>
      </c>
      <c r="AK78" s="100">
        <v>0.24991723229999999</v>
      </c>
      <c r="AL78" s="100">
        <v>0.41812890870000002</v>
      </c>
      <c r="AM78" s="100">
        <v>0.63088302610000002</v>
      </c>
      <c r="AN78" s="100">
        <v>0.91715877639999999</v>
      </c>
      <c r="AO78" s="100">
        <v>0.64454079419999999</v>
      </c>
      <c r="AP78" s="100">
        <v>1.3050845326</v>
      </c>
      <c r="AQ78" s="100">
        <v>3.2185416999999999E-3</v>
      </c>
      <c r="AR78" s="100">
        <v>0.62242260589999998</v>
      </c>
      <c r="AS78" s="100">
        <v>0.45403949690000001</v>
      </c>
      <c r="AT78" s="100">
        <v>0.85325154079999999</v>
      </c>
      <c r="AU78" s="99">
        <v>1</v>
      </c>
      <c r="AV78" s="99">
        <v>2</v>
      </c>
      <c r="AW78" s="99">
        <v>3</v>
      </c>
      <c r="AX78" s="99" t="s">
        <v>230</v>
      </c>
      <c r="AY78" s="99" t="s">
        <v>28</v>
      </c>
      <c r="AZ78" s="99" t="s">
        <v>28</v>
      </c>
      <c r="BA78" s="99" t="s">
        <v>28</v>
      </c>
      <c r="BB78" s="99" t="s">
        <v>28</v>
      </c>
      <c r="BC78" s="111" t="s">
        <v>442</v>
      </c>
      <c r="BD78" s="112">
        <v>101</v>
      </c>
      <c r="BE78" s="112">
        <v>66</v>
      </c>
      <c r="BF78" s="112">
        <v>61</v>
      </c>
      <c r="BQ78" s="46"/>
      <c r="CO78" s="4"/>
    </row>
    <row r="79" spans="1:93" x14ac:dyDescent="0.3">
      <c r="A79" s="9"/>
      <c r="B79" t="s">
        <v>192</v>
      </c>
      <c r="C79" s="99">
        <v>39</v>
      </c>
      <c r="D79" s="109">
        <v>1266</v>
      </c>
      <c r="E79" s="110">
        <v>3.0755775646000001</v>
      </c>
      <c r="F79" s="100">
        <v>2.2355256129000001</v>
      </c>
      <c r="G79" s="100">
        <v>4.2312990293999997</v>
      </c>
      <c r="H79" s="100">
        <v>5.3071059999999999E-20</v>
      </c>
      <c r="I79" s="102">
        <v>3.0805687204000001</v>
      </c>
      <c r="J79" s="100">
        <v>2.2507619764000002</v>
      </c>
      <c r="K79" s="100">
        <v>4.2163070732000003</v>
      </c>
      <c r="L79" s="100">
        <v>0.225249276</v>
      </c>
      <c r="M79" s="100">
        <v>0.16372551669999999</v>
      </c>
      <c r="N79" s="100">
        <v>0.30989205209999998</v>
      </c>
      <c r="O79" s="109">
        <v>37</v>
      </c>
      <c r="P79" s="109">
        <v>1338</v>
      </c>
      <c r="Q79" s="110">
        <v>2.7093903465000002</v>
      </c>
      <c r="R79" s="100">
        <v>1.9529570427</v>
      </c>
      <c r="S79" s="100">
        <v>3.7588108132000002</v>
      </c>
      <c r="T79" s="100">
        <v>2.995537E-24</v>
      </c>
      <c r="U79" s="102">
        <v>2.7653213752000001</v>
      </c>
      <c r="V79" s="100">
        <v>2.0035903851999999</v>
      </c>
      <c r="W79" s="100">
        <v>3.8166495330000001</v>
      </c>
      <c r="X79" s="100">
        <v>0.1832267179</v>
      </c>
      <c r="Y79" s="100">
        <v>0.1320717444</v>
      </c>
      <c r="Z79" s="100">
        <v>0.25419540210000002</v>
      </c>
      <c r="AA79" s="109">
        <v>83</v>
      </c>
      <c r="AB79" s="109">
        <v>1490</v>
      </c>
      <c r="AC79" s="110">
        <v>5.5052766979000003</v>
      </c>
      <c r="AD79" s="100">
        <v>4.4064837043000002</v>
      </c>
      <c r="AE79" s="100">
        <v>6.8780627715999998</v>
      </c>
      <c r="AF79" s="100">
        <v>1.754718E-15</v>
      </c>
      <c r="AG79" s="102">
        <v>5.5704697986999996</v>
      </c>
      <c r="AH79" s="100">
        <v>4.4922127532999996</v>
      </c>
      <c r="AI79" s="100">
        <v>6.9075387746999999</v>
      </c>
      <c r="AJ79" s="100">
        <v>0.4049914375</v>
      </c>
      <c r="AK79" s="100">
        <v>0.32415957779999999</v>
      </c>
      <c r="AL79" s="100">
        <v>0.50597938710000001</v>
      </c>
      <c r="AM79" s="100">
        <v>3.8974069999999999E-4</v>
      </c>
      <c r="AN79" s="100">
        <v>2.0319245268000001</v>
      </c>
      <c r="AO79" s="100">
        <v>1.3732959098999999</v>
      </c>
      <c r="AP79" s="100">
        <v>3.0064294613000002</v>
      </c>
      <c r="AQ79" s="100">
        <v>0.58379664170000001</v>
      </c>
      <c r="AR79" s="100">
        <v>0.8809370889</v>
      </c>
      <c r="AS79" s="100">
        <v>0.55973346130000001</v>
      </c>
      <c r="AT79" s="100">
        <v>1.3864637515</v>
      </c>
      <c r="AU79" s="99">
        <v>1</v>
      </c>
      <c r="AV79" s="99">
        <v>2</v>
      </c>
      <c r="AW79" s="99">
        <v>3</v>
      </c>
      <c r="AX79" s="99" t="s">
        <v>28</v>
      </c>
      <c r="AY79" s="99" t="s">
        <v>231</v>
      </c>
      <c r="AZ79" s="99" t="s">
        <v>28</v>
      </c>
      <c r="BA79" s="99" t="s">
        <v>28</v>
      </c>
      <c r="BB79" s="99" t="s">
        <v>28</v>
      </c>
      <c r="BC79" s="111" t="s">
        <v>424</v>
      </c>
      <c r="BD79" s="112">
        <v>39</v>
      </c>
      <c r="BE79" s="112">
        <v>37</v>
      </c>
      <c r="BF79" s="112">
        <v>83</v>
      </c>
      <c r="BQ79" s="46"/>
      <c r="CC79" s="4"/>
      <c r="CO79" s="4"/>
    </row>
    <row r="80" spans="1:93" x14ac:dyDescent="0.3">
      <c r="A80" s="9"/>
      <c r="B80" t="s">
        <v>148</v>
      </c>
      <c r="C80" s="99">
        <v>47</v>
      </c>
      <c r="D80" s="109">
        <v>1142</v>
      </c>
      <c r="E80" s="110">
        <v>4.1216678909000004</v>
      </c>
      <c r="F80" s="100">
        <v>3.0795002621999998</v>
      </c>
      <c r="G80" s="100">
        <v>5.5165269544999997</v>
      </c>
      <c r="H80" s="100">
        <v>8.0254359999999996E-16</v>
      </c>
      <c r="I80" s="102">
        <v>4.1155866899999998</v>
      </c>
      <c r="J80" s="100">
        <v>3.0922261472999999</v>
      </c>
      <c r="K80" s="100">
        <v>5.4776245320000001</v>
      </c>
      <c r="L80" s="100">
        <v>0.30186288230000002</v>
      </c>
      <c r="M80" s="100">
        <v>0.2255365667</v>
      </c>
      <c r="N80" s="100">
        <v>0.40401962769999999</v>
      </c>
      <c r="O80" s="109">
        <v>55</v>
      </c>
      <c r="P80" s="109">
        <v>1076</v>
      </c>
      <c r="Q80" s="110">
        <v>5.0804418721999998</v>
      </c>
      <c r="R80" s="100">
        <v>3.8768046358000001</v>
      </c>
      <c r="S80" s="100">
        <v>6.6577741314000001</v>
      </c>
      <c r="T80" s="100">
        <v>9.6159569999999999E-15</v>
      </c>
      <c r="U80" s="102">
        <v>5.1115241636000004</v>
      </c>
      <c r="V80" s="100">
        <v>3.9244104681</v>
      </c>
      <c r="W80" s="100">
        <v>6.6577335594999996</v>
      </c>
      <c r="X80" s="100">
        <v>0.34357274920000003</v>
      </c>
      <c r="Y80" s="100">
        <v>0.26217491710000002</v>
      </c>
      <c r="Z80" s="100">
        <v>0.45024228589999998</v>
      </c>
      <c r="AA80" s="109">
        <v>99</v>
      </c>
      <c r="AB80" s="109">
        <v>1000</v>
      </c>
      <c r="AC80" s="110">
        <v>9.8185951306000003</v>
      </c>
      <c r="AD80" s="100">
        <v>7.9975188700000004</v>
      </c>
      <c r="AE80" s="100">
        <v>12.054339840000001</v>
      </c>
      <c r="AF80" s="100">
        <v>1.8830748E-3</v>
      </c>
      <c r="AG80" s="102">
        <v>9.9</v>
      </c>
      <c r="AH80" s="100">
        <v>8.1299190376000006</v>
      </c>
      <c r="AI80" s="100">
        <v>12.055470608</v>
      </c>
      <c r="AJ80" s="100">
        <v>0.72229738389999998</v>
      </c>
      <c r="AK80" s="100">
        <v>0.58833131220000001</v>
      </c>
      <c r="AL80" s="100">
        <v>0.88676822040000003</v>
      </c>
      <c r="AM80" s="100">
        <v>1.134831E-4</v>
      </c>
      <c r="AN80" s="100">
        <v>1.932626212</v>
      </c>
      <c r="AO80" s="100">
        <v>1.3830722313999999</v>
      </c>
      <c r="AP80" s="100">
        <v>2.7005415844999998</v>
      </c>
      <c r="AQ80" s="100">
        <v>0.29750921679999998</v>
      </c>
      <c r="AR80" s="100">
        <v>1.2326179611000001</v>
      </c>
      <c r="AS80" s="100">
        <v>0.83166593980000003</v>
      </c>
      <c r="AT80" s="100">
        <v>1.8268717828000001</v>
      </c>
      <c r="AU80" s="99">
        <v>1</v>
      </c>
      <c r="AV80" s="99">
        <v>2</v>
      </c>
      <c r="AW80" s="99">
        <v>3</v>
      </c>
      <c r="AX80" s="99" t="s">
        <v>28</v>
      </c>
      <c r="AY80" s="99" t="s">
        <v>231</v>
      </c>
      <c r="AZ80" s="99" t="s">
        <v>28</v>
      </c>
      <c r="BA80" s="99" t="s">
        <v>28</v>
      </c>
      <c r="BB80" s="99" t="s">
        <v>28</v>
      </c>
      <c r="BC80" s="111" t="s">
        <v>424</v>
      </c>
      <c r="BD80" s="112">
        <v>47</v>
      </c>
      <c r="BE80" s="112">
        <v>55</v>
      </c>
      <c r="BF80" s="112">
        <v>99</v>
      </c>
    </row>
    <row r="81" spans="1:93" x14ac:dyDescent="0.3">
      <c r="A81" s="9"/>
      <c r="B81" t="s">
        <v>195</v>
      </c>
      <c r="C81" s="99">
        <v>19</v>
      </c>
      <c r="D81" s="109">
        <v>655</v>
      </c>
      <c r="E81" s="110">
        <v>2.8743020774999999</v>
      </c>
      <c r="F81" s="100">
        <v>1.8265718529999999</v>
      </c>
      <c r="G81" s="100">
        <v>4.5230152974999998</v>
      </c>
      <c r="H81" s="100">
        <v>1.6235730000000001E-11</v>
      </c>
      <c r="I81" s="102">
        <v>2.9007633587999999</v>
      </c>
      <c r="J81" s="100">
        <v>1.8502621905000001</v>
      </c>
      <c r="K81" s="100">
        <v>4.5476949735999996</v>
      </c>
      <c r="L81" s="100">
        <v>0.2105082536</v>
      </c>
      <c r="M81" s="100">
        <v>0.1337745444</v>
      </c>
      <c r="N81" s="100">
        <v>0.33125678009999998</v>
      </c>
      <c r="O81" s="109">
        <v>21</v>
      </c>
      <c r="P81" s="109">
        <v>675</v>
      </c>
      <c r="Q81" s="110">
        <v>3.0692927986999998</v>
      </c>
      <c r="R81" s="100">
        <v>1.9934357863000001</v>
      </c>
      <c r="S81" s="100">
        <v>4.7257896886999999</v>
      </c>
      <c r="T81" s="100">
        <v>9.312465000000001E-13</v>
      </c>
      <c r="U81" s="102">
        <v>3.1111111111</v>
      </c>
      <c r="V81" s="100">
        <v>2.0284677948000001</v>
      </c>
      <c r="W81" s="100">
        <v>4.7715878804000003</v>
      </c>
      <c r="X81" s="100">
        <v>0.2075656786</v>
      </c>
      <c r="Y81" s="100">
        <v>0.13480918210000001</v>
      </c>
      <c r="Z81" s="100">
        <v>0.31958884609999999</v>
      </c>
      <c r="AA81" s="109">
        <v>23</v>
      </c>
      <c r="AB81" s="109">
        <v>670</v>
      </c>
      <c r="AC81" s="110">
        <v>3.3649684609000001</v>
      </c>
      <c r="AD81" s="100">
        <v>2.2270293022000001</v>
      </c>
      <c r="AE81" s="100">
        <v>5.0843573237999999</v>
      </c>
      <c r="AF81" s="100">
        <v>3.3609810000000001E-11</v>
      </c>
      <c r="AG81" s="102">
        <v>3.4328358208999998</v>
      </c>
      <c r="AH81" s="100">
        <v>2.2812098716999998</v>
      </c>
      <c r="AI81" s="100">
        <v>5.1658384962000001</v>
      </c>
      <c r="AJ81" s="100">
        <v>0.2475413115</v>
      </c>
      <c r="AK81" s="100">
        <v>0.16382969429999999</v>
      </c>
      <c r="AL81" s="100">
        <v>0.37402682819999999</v>
      </c>
      <c r="AM81" s="100">
        <v>0.76170792809999999</v>
      </c>
      <c r="AN81" s="100">
        <v>1.0963334818999999</v>
      </c>
      <c r="AO81" s="100">
        <v>0.60502840390000001</v>
      </c>
      <c r="AP81" s="100">
        <v>1.9865961593999999</v>
      </c>
      <c r="AQ81" s="100">
        <v>0.83649076700000002</v>
      </c>
      <c r="AR81" s="100">
        <v>1.0678393279</v>
      </c>
      <c r="AS81" s="100">
        <v>0.57252514489999995</v>
      </c>
      <c r="AT81" s="100">
        <v>1.9916694321999999</v>
      </c>
      <c r="AU81" s="99">
        <v>1</v>
      </c>
      <c r="AV81" s="99">
        <v>2</v>
      </c>
      <c r="AW81" s="99">
        <v>3</v>
      </c>
      <c r="AX81" s="99" t="s">
        <v>28</v>
      </c>
      <c r="AY81" s="99" t="s">
        <v>28</v>
      </c>
      <c r="AZ81" s="99" t="s">
        <v>28</v>
      </c>
      <c r="BA81" s="99" t="s">
        <v>28</v>
      </c>
      <c r="BB81" s="99" t="s">
        <v>28</v>
      </c>
      <c r="BC81" s="111" t="s">
        <v>232</v>
      </c>
      <c r="BD81" s="112">
        <v>19</v>
      </c>
      <c r="BE81" s="112">
        <v>21</v>
      </c>
      <c r="BF81" s="112">
        <v>23</v>
      </c>
      <c r="BQ81" s="46"/>
      <c r="CC81" s="4"/>
      <c r="CO81" s="4"/>
    </row>
    <row r="82" spans="1:93" x14ac:dyDescent="0.3">
      <c r="A82" s="9"/>
      <c r="B82" t="s">
        <v>194</v>
      </c>
      <c r="C82" s="99">
        <v>91</v>
      </c>
      <c r="D82" s="109">
        <v>2785</v>
      </c>
      <c r="E82" s="110">
        <v>3.1971830640999999</v>
      </c>
      <c r="F82" s="100">
        <v>2.5827627119000001</v>
      </c>
      <c r="G82" s="100">
        <v>3.9577695227</v>
      </c>
      <c r="H82" s="100">
        <v>1.486491E-40</v>
      </c>
      <c r="I82" s="102">
        <v>3.2675044883000002</v>
      </c>
      <c r="J82" s="100">
        <v>2.6606394471999999</v>
      </c>
      <c r="K82" s="100">
        <v>4.0127893287000003</v>
      </c>
      <c r="L82" s="100">
        <v>0.2341554246</v>
      </c>
      <c r="M82" s="100">
        <v>0.18915648160000001</v>
      </c>
      <c r="N82" s="100">
        <v>0.28985928690000001</v>
      </c>
      <c r="O82" s="109">
        <v>127</v>
      </c>
      <c r="P82" s="109">
        <v>3215</v>
      </c>
      <c r="Q82" s="110">
        <v>3.8836713556000002</v>
      </c>
      <c r="R82" s="100">
        <v>3.2337931224999998</v>
      </c>
      <c r="S82" s="100">
        <v>4.6641521665000001</v>
      </c>
      <c r="T82" s="100">
        <v>1.910142E-46</v>
      </c>
      <c r="U82" s="102">
        <v>3.9502332815000001</v>
      </c>
      <c r="V82" s="100">
        <v>3.3196387134999998</v>
      </c>
      <c r="W82" s="100">
        <v>4.7006148333000004</v>
      </c>
      <c r="X82" s="100">
        <v>0.2626392897</v>
      </c>
      <c r="Y82" s="100">
        <v>0.2186902678</v>
      </c>
      <c r="Z82" s="100">
        <v>0.31542051319999997</v>
      </c>
      <c r="AA82" s="109">
        <v>131</v>
      </c>
      <c r="AB82" s="109">
        <v>3269</v>
      </c>
      <c r="AC82" s="110">
        <v>4.0010804159999998</v>
      </c>
      <c r="AD82" s="100">
        <v>3.3405934780000002</v>
      </c>
      <c r="AE82" s="100">
        <v>4.7921558253000001</v>
      </c>
      <c r="AF82" s="100">
        <v>2.7720370000000002E-40</v>
      </c>
      <c r="AG82" s="102">
        <v>4.0073416947</v>
      </c>
      <c r="AH82" s="100">
        <v>3.3766539179000001</v>
      </c>
      <c r="AI82" s="100">
        <v>4.7558286542000001</v>
      </c>
      <c r="AJ82" s="100">
        <v>0.2943363973</v>
      </c>
      <c r="AK82" s="100">
        <v>0.24574818470000001</v>
      </c>
      <c r="AL82" s="100">
        <v>0.35253125010000003</v>
      </c>
      <c r="AM82" s="100">
        <v>0.81584986289999994</v>
      </c>
      <c r="AN82" s="100">
        <v>1.0302314613000001</v>
      </c>
      <c r="AO82" s="100">
        <v>0.80181791810000003</v>
      </c>
      <c r="AP82" s="100">
        <v>1.3237130774999999</v>
      </c>
      <c r="AQ82" s="100">
        <v>0.1661809357</v>
      </c>
      <c r="AR82" s="100">
        <v>1.2147166045</v>
      </c>
      <c r="AS82" s="100">
        <v>0.92234861000000001</v>
      </c>
      <c r="AT82" s="100">
        <v>1.5997600184</v>
      </c>
      <c r="AU82" s="99">
        <v>1</v>
      </c>
      <c r="AV82" s="99">
        <v>2</v>
      </c>
      <c r="AW82" s="99">
        <v>3</v>
      </c>
      <c r="AX82" s="99" t="s">
        <v>28</v>
      </c>
      <c r="AY82" s="99" t="s">
        <v>28</v>
      </c>
      <c r="AZ82" s="99" t="s">
        <v>28</v>
      </c>
      <c r="BA82" s="99" t="s">
        <v>28</v>
      </c>
      <c r="BB82" s="99" t="s">
        <v>28</v>
      </c>
      <c r="BC82" s="111" t="s">
        <v>232</v>
      </c>
      <c r="BD82" s="112">
        <v>91</v>
      </c>
      <c r="BE82" s="112">
        <v>127</v>
      </c>
      <c r="BF82" s="112">
        <v>131</v>
      </c>
      <c r="BQ82" s="46"/>
      <c r="CC82" s="4"/>
      <c r="CO82" s="4"/>
    </row>
    <row r="83" spans="1:93" x14ac:dyDescent="0.3">
      <c r="A83" s="9"/>
      <c r="B83" t="s">
        <v>196</v>
      </c>
      <c r="C83" s="99">
        <v>49</v>
      </c>
      <c r="D83" s="109">
        <v>1087</v>
      </c>
      <c r="E83" s="110">
        <v>4.4432284636999997</v>
      </c>
      <c r="F83" s="100">
        <v>3.3384780561</v>
      </c>
      <c r="G83" s="100">
        <v>5.9135566712000003</v>
      </c>
      <c r="H83" s="100">
        <v>1.390728E-14</v>
      </c>
      <c r="I83" s="102">
        <v>4.5078196871999996</v>
      </c>
      <c r="J83" s="100">
        <v>3.4069543580000001</v>
      </c>
      <c r="K83" s="100">
        <v>5.9643999294999999</v>
      </c>
      <c r="L83" s="100">
        <v>0.32541334869999999</v>
      </c>
      <c r="M83" s="100">
        <v>0.24450359299999999</v>
      </c>
      <c r="N83" s="100">
        <v>0.43309730639999999</v>
      </c>
      <c r="O83" s="109">
        <v>38</v>
      </c>
      <c r="P83" s="109">
        <v>1131</v>
      </c>
      <c r="Q83" s="110">
        <v>3.3159706994999998</v>
      </c>
      <c r="R83" s="100">
        <v>2.4004459833</v>
      </c>
      <c r="S83" s="100">
        <v>4.5806744896999998</v>
      </c>
      <c r="T83" s="100">
        <v>1.201206E-19</v>
      </c>
      <c r="U83" s="102">
        <v>3.3598585323000001</v>
      </c>
      <c r="V83" s="100">
        <v>2.4447692120000002</v>
      </c>
      <c r="W83" s="100">
        <v>4.6174703531999999</v>
      </c>
      <c r="X83" s="100">
        <v>0.22424765369999999</v>
      </c>
      <c r="Y83" s="100">
        <v>0.16233387699999999</v>
      </c>
      <c r="Z83" s="100">
        <v>0.30977520600000003</v>
      </c>
      <c r="AA83" s="109">
        <v>49</v>
      </c>
      <c r="AB83" s="109">
        <v>1121</v>
      </c>
      <c r="AC83" s="110">
        <v>4.3749452444000001</v>
      </c>
      <c r="AD83" s="100">
        <v>3.2876236466000002</v>
      </c>
      <c r="AE83" s="100">
        <v>5.8218786421999997</v>
      </c>
      <c r="AF83" s="100">
        <v>7.4467309999999992E-15</v>
      </c>
      <c r="AG83" s="102">
        <v>4.3710972345999997</v>
      </c>
      <c r="AH83" s="100">
        <v>3.3036212195000001</v>
      </c>
      <c r="AI83" s="100">
        <v>5.7834993071999996</v>
      </c>
      <c r="AJ83" s="100">
        <v>0.32183947530000001</v>
      </c>
      <c r="AK83" s="100">
        <v>0.24185149989999999</v>
      </c>
      <c r="AL83" s="100">
        <v>0.42828201560000001</v>
      </c>
      <c r="AM83" s="100">
        <v>0.203887811</v>
      </c>
      <c r="AN83" s="100">
        <v>1.319355821</v>
      </c>
      <c r="AO83" s="100">
        <v>0.86038083570000001</v>
      </c>
      <c r="AP83" s="100">
        <v>2.0231735878000001</v>
      </c>
      <c r="AQ83" s="100">
        <v>0.1798238891</v>
      </c>
      <c r="AR83" s="100">
        <v>0.74629759120000005</v>
      </c>
      <c r="AS83" s="100">
        <v>0.4866373256</v>
      </c>
      <c r="AT83" s="100">
        <v>1.1445075526999999</v>
      </c>
      <c r="AU83" s="99">
        <v>1</v>
      </c>
      <c r="AV83" s="99">
        <v>2</v>
      </c>
      <c r="AW83" s="99">
        <v>3</v>
      </c>
      <c r="AX83" s="99" t="s">
        <v>28</v>
      </c>
      <c r="AY83" s="99" t="s">
        <v>28</v>
      </c>
      <c r="AZ83" s="99" t="s">
        <v>28</v>
      </c>
      <c r="BA83" s="99" t="s">
        <v>28</v>
      </c>
      <c r="BB83" s="99" t="s">
        <v>28</v>
      </c>
      <c r="BC83" s="111" t="s">
        <v>232</v>
      </c>
      <c r="BD83" s="112">
        <v>49</v>
      </c>
      <c r="BE83" s="112">
        <v>38</v>
      </c>
      <c r="BF83" s="112">
        <v>49</v>
      </c>
      <c r="BQ83" s="46"/>
      <c r="CC83" s="4"/>
      <c r="CO83" s="4"/>
    </row>
    <row r="84" spans="1:93" s="3" customFormat="1" x14ac:dyDescent="0.3">
      <c r="A84" s="9" t="s">
        <v>233</v>
      </c>
      <c r="B84" s="3" t="s">
        <v>98</v>
      </c>
      <c r="C84" s="105">
        <v>1249</v>
      </c>
      <c r="D84" s="106">
        <v>8664</v>
      </c>
      <c r="E84" s="101">
        <v>14.772364301</v>
      </c>
      <c r="F84" s="107">
        <v>13.649206593000001</v>
      </c>
      <c r="G84" s="107">
        <v>15.987943734</v>
      </c>
      <c r="H84" s="107">
        <v>5.10489384E-2</v>
      </c>
      <c r="I84" s="108">
        <v>14.415974146</v>
      </c>
      <c r="J84" s="107">
        <v>13.638253023000001</v>
      </c>
      <c r="K84" s="107">
        <v>15.238044801999999</v>
      </c>
      <c r="L84" s="107">
        <v>1.0818990234000001</v>
      </c>
      <c r="M84" s="107">
        <v>0.99964115310000001</v>
      </c>
      <c r="N84" s="107">
        <v>1.1709256799000001</v>
      </c>
      <c r="O84" s="106">
        <v>1628</v>
      </c>
      <c r="P84" s="106">
        <v>11747</v>
      </c>
      <c r="Q84" s="101">
        <v>14.247032988999999</v>
      </c>
      <c r="R84" s="107">
        <v>13.225650255</v>
      </c>
      <c r="S84" s="107">
        <v>15.347294466999999</v>
      </c>
      <c r="T84" s="107">
        <v>0.32695581150000003</v>
      </c>
      <c r="U84" s="108">
        <v>13.858857581000001</v>
      </c>
      <c r="V84" s="107">
        <v>13.201740287</v>
      </c>
      <c r="W84" s="107">
        <v>14.548682920999999</v>
      </c>
      <c r="X84" s="107">
        <v>0.96347766879999996</v>
      </c>
      <c r="Y84" s="107">
        <v>0.89440507979999995</v>
      </c>
      <c r="Z84" s="107">
        <v>1.0378845551</v>
      </c>
      <c r="AA84" s="106">
        <v>1635</v>
      </c>
      <c r="AB84" s="106">
        <v>13416</v>
      </c>
      <c r="AC84" s="101">
        <v>12.077950374</v>
      </c>
      <c r="AD84" s="107">
        <v>11.210805485</v>
      </c>
      <c r="AE84" s="107">
        <v>13.012168076</v>
      </c>
      <c r="AF84" s="107">
        <v>1.8716154E-3</v>
      </c>
      <c r="AG84" s="108">
        <v>12.186940966</v>
      </c>
      <c r="AH84" s="107">
        <v>11.610306077000001</v>
      </c>
      <c r="AI84" s="107">
        <v>12.792214875999999</v>
      </c>
      <c r="AJ84" s="107">
        <v>0.88850511119999998</v>
      </c>
      <c r="AK84" s="107">
        <v>0.82471426569999995</v>
      </c>
      <c r="AL84" s="107">
        <v>0.9572301164</v>
      </c>
      <c r="AM84" s="107">
        <v>2.5450599999999999E-4</v>
      </c>
      <c r="AN84" s="107">
        <v>0.8477519764</v>
      </c>
      <c r="AO84" s="107">
        <v>0.77594645809999996</v>
      </c>
      <c r="AP84" s="107">
        <v>0.92620232489999998</v>
      </c>
      <c r="AQ84" s="107">
        <v>0.44220009230000001</v>
      </c>
      <c r="AR84" s="107">
        <v>0.96443823740000001</v>
      </c>
      <c r="AS84" s="107">
        <v>0.87936142370000003</v>
      </c>
      <c r="AT84" s="107">
        <v>1.0577460970000001</v>
      </c>
      <c r="AU84" s="105" t="s">
        <v>28</v>
      </c>
      <c r="AV84" s="105" t="s">
        <v>28</v>
      </c>
      <c r="AW84" s="105">
        <v>3</v>
      </c>
      <c r="AX84" s="105" t="s">
        <v>28</v>
      </c>
      <c r="AY84" s="105" t="s">
        <v>231</v>
      </c>
      <c r="AZ84" s="105" t="s">
        <v>28</v>
      </c>
      <c r="BA84" s="105" t="s">
        <v>28</v>
      </c>
      <c r="BB84" s="105" t="s">
        <v>28</v>
      </c>
      <c r="BC84" s="103" t="s">
        <v>426</v>
      </c>
      <c r="BD84" s="104">
        <v>1249</v>
      </c>
      <c r="BE84" s="104">
        <v>1628</v>
      </c>
      <c r="BF84" s="104">
        <v>1635</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99">
        <v>907</v>
      </c>
      <c r="D85" s="109">
        <v>6113</v>
      </c>
      <c r="E85" s="110">
        <v>15.208988477</v>
      </c>
      <c r="F85" s="100">
        <v>13.95497398</v>
      </c>
      <c r="G85" s="100">
        <v>16.575690561999998</v>
      </c>
      <c r="H85" s="100">
        <v>1.4033611099999999E-2</v>
      </c>
      <c r="I85" s="102">
        <v>14.837232128</v>
      </c>
      <c r="J85" s="100">
        <v>13.902381691</v>
      </c>
      <c r="K85" s="100">
        <v>15.83494556</v>
      </c>
      <c r="L85" s="100">
        <v>1.1138765228</v>
      </c>
      <c r="M85" s="100">
        <v>1.0220349575000001</v>
      </c>
      <c r="N85" s="100">
        <v>1.2139711063</v>
      </c>
      <c r="O85" s="109">
        <v>812</v>
      </c>
      <c r="P85" s="109">
        <v>5865</v>
      </c>
      <c r="Q85" s="110">
        <v>14.201032959000001</v>
      </c>
      <c r="R85" s="100">
        <v>12.99390646</v>
      </c>
      <c r="S85" s="100">
        <v>15.520300821999999</v>
      </c>
      <c r="T85" s="100">
        <v>0.37226792510000001</v>
      </c>
      <c r="U85" s="102">
        <v>13.844842285</v>
      </c>
      <c r="V85" s="100">
        <v>12.924587604999999</v>
      </c>
      <c r="W85" s="100">
        <v>14.830620808999999</v>
      </c>
      <c r="X85" s="100">
        <v>0.96036684559999996</v>
      </c>
      <c r="Y85" s="100">
        <v>0.87873304679999997</v>
      </c>
      <c r="Z85" s="100">
        <v>1.0495843778</v>
      </c>
      <c r="AA85" s="109">
        <v>695</v>
      </c>
      <c r="AB85" s="109">
        <v>5331</v>
      </c>
      <c r="AC85" s="110">
        <v>13.280301848000001</v>
      </c>
      <c r="AD85" s="100">
        <v>12.098159719</v>
      </c>
      <c r="AE85" s="100">
        <v>14.577954109</v>
      </c>
      <c r="AF85" s="100">
        <v>0.6240304525</v>
      </c>
      <c r="AG85" s="102">
        <v>13.036953667000001</v>
      </c>
      <c r="AH85" s="100">
        <v>12.102865505</v>
      </c>
      <c r="AI85" s="100">
        <v>14.043133904999999</v>
      </c>
      <c r="AJ85" s="100">
        <v>0.97695517080000005</v>
      </c>
      <c r="AK85" s="100">
        <v>0.88999179610000001</v>
      </c>
      <c r="AL85" s="100">
        <v>1.0724159592</v>
      </c>
      <c r="AM85" s="100">
        <v>0.2551829343</v>
      </c>
      <c r="AN85" s="100">
        <v>0.93516449729999995</v>
      </c>
      <c r="AO85" s="100">
        <v>0.83318642470000004</v>
      </c>
      <c r="AP85" s="100">
        <v>1.049624203</v>
      </c>
      <c r="AQ85" s="100">
        <v>0.22059992319999999</v>
      </c>
      <c r="AR85" s="100">
        <v>0.93372632769999997</v>
      </c>
      <c r="AS85" s="100">
        <v>0.83669909099999995</v>
      </c>
      <c r="AT85" s="100">
        <v>1.0420052616</v>
      </c>
      <c r="AU85" s="99" t="s">
        <v>28</v>
      </c>
      <c r="AV85" s="99" t="s">
        <v>28</v>
      </c>
      <c r="AW85" s="99" t="s">
        <v>28</v>
      </c>
      <c r="AX85" s="99" t="s">
        <v>28</v>
      </c>
      <c r="AY85" s="99" t="s">
        <v>28</v>
      </c>
      <c r="AZ85" s="99" t="s">
        <v>28</v>
      </c>
      <c r="BA85" s="99" t="s">
        <v>28</v>
      </c>
      <c r="BB85" s="99" t="s">
        <v>28</v>
      </c>
      <c r="BC85" s="111" t="s">
        <v>28</v>
      </c>
      <c r="BD85" s="112">
        <v>907</v>
      </c>
      <c r="BE85" s="112">
        <v>812</v>
      </c>
      <c r="BF85" s="112">
        <v>695</v>
      </c>
    </row>
    <row r="86" spans="1:93" x14ac:dyDescent="0.3">
      <c r="A86" s="9"/>
      <c r="B86" t="s">
        <v>100</v>
      </c>
      <c r="C86" s="99">
        <v>900</v>
      </c>
      <c r="D86" s="109">
        <v>6236</v>
      </c>
      <c r="E86" s="110">
        <v>14.768446136</v>
      </c>
      <c r="F86" s="100">
        <v>13.547781521999999</v>
      </c>
      <c r="G86" s="100">
        <v>16.099093488000001</v>
      </c>
      <c r="H86" s="100">
        <v>7.46907406E-2</v>
      </c>
      <c r="I86" s="102">
        <v>14.432328416000001</v>
      </c>
      <c r="J86" s="100">
        <v>13.519574339</v>
      </c>
      <c r="K86" s="100">
        <v>15.406705734999999</v>
      </c>
      <c r="L86" s="100">
        <v>1.0816120648000001</v>
      </c>
      <c r="M86" s="100">
        <v>0.99221297959999999</v>
      </c>
      <c r="N86" s="100">
        <v>1.1790660702</v>
      </c>
      <c r="O86" s="109">
        <v>923</v>
      </c>
      <c r="P86" s="109">
        <v>6024</v>
      </c>
      <c r="Q86" s="110">
        <v>15.534313135</v>
      </c>
      <c r="R86" s="100">
        <v>14.259648513</v>
      </c>
      <c r="S86" s="100">
        <v>16.922919546999999</v>
      </c>
      <c r="T86" s="100">
        <v>0.25910728859999999</v>
      </c>
      <c r="U86" s="102">
        <v>15.322045152999999</v>
      </c>
      <c r="V86" s="100">
        <v>14.364783925999999</v>
      </c>
      <c r="W86" s="100">
        <v>16.343097736000001</v>
      </c>
      <c r="X86" s="100">
        <v>1.0505319822000001</v>
      </c>
      <c r="Y86" s="100">
        <v>0.96433081320000003</v>
      </c>
      <c r="Z86" s="100">
        <v>1.1444386412000001</v>
      </c>
      <c r="AA86" s="109">
        <v>932</v>
      </c>
      <c r="AB86" s="109">
        <v>6297</v>
      </c>
      <c r="AC86" s="110">
        <v>14.948749318000001</v>
      </c>
      <c r="AD86" s="100">
        <v>13.724719457000001</v>
      </c>
      <c r="AE86" s="100">
        <v>16.281943458000001</v>
      </c>
      <c r="AF86" s="100">
        <v>2.9238019800000001E-2</v>
      </c>
      <c r="AG86" s="102">
        <v>14.800698745</v>
      </c>
      <c r="AH86" s="100">
        <v>13.880342593</v>
      </c>
      <c r="AI86" s="100">
        <v>15.782080441</v>
      </c>
      <c r="AJ86" s="100">
        <v>1.0996932230000001</v>
      </c>
      <c r="AK86" s="100">
        <v>1.0096484097</v>
      </c>
      <c r="AL86" s="100">
        <v>1.1977686224999999</v>
      </c>
      <c r="AM86" s="100">
        <v>0.48015968920000002</v>
      </c>
      <c r="AN86" s="100">
        <v>0.96230513630000003</v>
      </c>
      <c r="AO86" s="100">
        <v>0.86494719890000005</v>
      </c>
      <c r="AP86" s="100">
        <v>1.0706216247</v>
      </c>
      <c r="AQ86" s="100">
        <v>0.3557707624</v>
      </c>
      <c r="AR86" s="100">
        <v>1.051858333</v>
      </c>
      <c r="AS86" s="100">
        <v>0.94483195099999995</v>
      </c>
      <c r="AT86" s="100">
        <v>1.17100819</v>
      </c>
      <c r="AU86" s="99" t="s">
        <v>28</v>
      </c>
      <c r="AV86" s="99" t="s">
        <v>28</v>
      </c>
      <c r="AW86" s="99" t="s">
        <v>28</v>
      </c>
      <c r="AX86" s="99" t="s">
        <v>28</v>
      </c>
      <c r="AY86" s="99" t="s">
        <v>28</v>
      </c>
      <c r="AZ86" s="99" t="s">
        <v>28</v>
      </c>
      <c r="BA86" s="99" t="s">
        <v>28</v>
      </c>
      <c r="BB86" s="99" t="s">
        <v>28</v>
      </c>
      <c r="BC86" s="111" t="s">
        <v>28</v>
      </c>
      <c r="BD86" s="112">
        <v>900</v>
      </c>
      <c r="BE86" s="112">
        <v>923</v>
      </c>
      <c r="BF86" s="112">
        <v>932</v>
      </c>
    </row>
    <row r="87" spans="1:93" x14ac:dyDescent="0.3">
      <c r="A87" s="9"/>
      <c r="B87" t="s">
        <v>101</v>
      </c>
      <c r="C87" s="99">
        <v>1275</v>
      </c>
      <c r="D87" s="109">
        <v>8233</v>
      </c>
      <c r="E87" s="110">
        <v>15.681783879999999</v>
      </c>
      <c r="F87" s="100">
        <v>14.495689276</v>
      </c>
      <c r="G87" s="100">
        <v>16.964929432000002</v>
      </c>
      <c r="H87" s="100">
        <v>5.595741E-4</v>
      </c>
      <c r="I87" s="102">
        <v>15.486456942</v>
      </c>
      <c r="J87" s="100">
        <v>14.659314355999999</v>
      </c>
      <c r="K87" s="100">
        <v>16.360270527000001</v>
      </c>
      <c r="L87" s="100">
        <v>1.1485031319000001</v>
      </c>
      <c r="M87" s="100">
        <v>1.0616358866</v>
      </c>
      <c r="N87" s="100">
        <v>1.2424781986</v>
      </c>
      <c r="O87" s="109">
        <v>1505</v>
      </c>
      <c r="P87" s="109">
        <v>8900</v>
      </c>
      <c r="Q87" s="110">
        <v>17.087649640999999</v>
      </c>
      <c r="R87" s="100">
        <v>15.843024656000001</v>
      </c>
      <c r="S87" s="100">
        <v>18.430052126</v>
      </c>
      <c r="T87" s="100">
        <v>1.7858199999999999E-4</v>
      </c>
      <c r="U87" s="102">
        <v>16.910112359999999</v>
      </c>
      <c r="V87" s="100">
        <v>16.077003358999999</v>
      </c>
      <c r="W87" s="100">
        <v>17.786393</v>
      </c>
      <c r="X87" s="100">
        <v>1.1555787689000001</v>
      </c>
      <c r="Y87" s="100">
        <v>1.0714090769</v>
      </c>
      <c r="Z87" s="100">
        <v>1.2463608157999999</v>
      </c>
      <c r="AA87" s="109">
        <v>1485</v>
      </c>
      <c r="AB87" s="109">
        <v>10028</v>
      </c>
      <c r="AC87" s="110">
        <v>14.874672497000001</v>
      </c>
      <c r="AD87" s="100">
        <v>13.78600409</v>
      </c>
      <c r="AE87" s="100">
        <v>16.049312075</v>
      </c>
      <c r="AF87" s="100">
        <v>2.0207972599999999E-2</v>
      </c>
      <c r="AG87" s="102">
        <v>14.808536098999999</v>
      </c>
      <c r="AH87" s="100">
        <v>14.074192224000001</v>
      </c>
      <c r="AI87" s="100">
        <v>15.581195559999999</v>
      </c>
      <c r="AJ87" s="100">
        <v>1.0942438188000001</v>
      </c>
      <c r="AK87" s="100">
        <v>1.0141567664</v>
      </c>
      <c r="AL87" s="100">
        <v>1.1806552741</v>
      </c>
      <c r="AM87" s="100">
        <v>2.7547399999999999E-3</v>
      </c>
      <c r="AN87" s="100">
        <v>0.87049259609999996</v>
      </c>
      <c r="AO87" s="100">
        <v>0.79493495280000004</v>
      </c>
      <c r="AP87" s="100">
        <v>0.95323190570000005</v>
      </c>
      <c r="AQ87" s="100">
        <v>7.0350220599999999E-2</v>
      </c>
      <c r="AR87" s="100">
        <v>1.0896496069999999</v>
      </c>
      <c r="AS87" s="100">
        <v>0.99289389640000003</v>
      </c>
      <c r="AT87" s="100">
        <v>1.1958339861</v>
      </c>
      <c r="AU87" s="99">
        <v>1</v>
      </c>
      <c r="AV87" s="99">
        <v>2</v>
      </c>
      <c r="AW87" s="99" t="s">
        <v>28</v>
      </c>
      <c r="AX87" s="99" t="s">
        <v>28</v>
      </c>
      <c r="AY87" s="99" t="s">
        <v>231</v>
      </c>
      <c r="AZ87" s="99" t="s">
        <v>28</v>
      </c>
      <c r="BA87" s="99" t="s">
        <v>28</v>
      </c>
      <c r="BB87" s="99" t="s">
        <v>28</v>
      </c>
      <c r="BC87" s="111" t="s">
        <v>427</v>
      </c>
      <c r="BD87" s="112">
        <v>1275</v>
      </c>
      <c r="BE87" s="112">
        <v>1505</v>
      </c>
      <c r="BF87" s="112">
        <v>1485</v>
      </c>
    </row>
    <row r="88" spans="1:93" x14ac:dyDescent="0.3">
      <c r="A88" s="9"/>
      <c r="B88" t="s">
        <v>102</v>
      </c>
      <c r="C88" s="99">
        <v>282</v>
      </c>
      <c r="D88" s="109">
        <v>2019</v>
      </c>
      <c r="E88" s="110">
        <v>14.106820949999999</v>
      </c>
      <c r="F88" s="100">
        <v>12.389613044000001</v>
      </c>
      <c r="G88" s="100">
        <v>16.062034916999998</v>
      </c>
      <c r="H88" s="100">
        <v>0.62234483360000004</v>
      </c>
      <c r="I88" s="102">
        <v>13.967310550000001</v>
      </c>
      <c r="J88" s="100">
        <v>12.428664795</v>
      </c>
      <c r="K88" s="100">
        <v>15.696437808000001</v>
      </c>
      <c r="L88" s="100">
        <v>1.0331559321999999</v>
      </c>
      <c r="M88" s="100">
        <v>0.90739098900000004</v>
      </c>
      <c r="N88" s="100">
        <v>1.1763519730000001</v>
      </c>
      <c r="O88" s="109">
        <v>357</v>
      </c>
      <c r="P88" s="109">
        <v>2512</v>
      </c>
      <c r="Q88" s="110">
        <v>14.093466636</v>
      </c>
      <c r="R88" s="100">
        <v>12.520009484999999</v>
      </c>
      <c r="S88" s="100">
        <v>15.864668636999999</v>
      </c>
      <c r="T88" s="100">
        <v>0.42637517759999999</v>
      </c>
      <c r="U88" s="102">
        <v>14.211783439</v>
      </c>
      <c r="V88" s="100">
        <v>12.811447997</v>
      </c>
      <c r="W88" s="100">
        <v>15.765180374</v>
      </c>
      <c r="X88" s="100">
        <v>0.95309250639999998</v>
      </c>
      <c r="Y88" s="100">
        <v>0.84668502990000005</v>
      </c>
      <c r="Z88" s="100">
        <v>1.0728727845999999</v>
      </c>
      <c r="AA88" s="109">
        <v>313</v>
      </c>
      <c r="AB88" s="109">
        <v>2581</v>
      </c>
      <c r="AC88" s="110">
        <v>12.157295456</v>
      </c>
      <c r="AD88" s="100">
        <v>10.734728865999999</v>
      </c>
      <c r="AE88" s="100">
        <v>13.768380614</v>
      </c>
      <c r="AF88" s="100">
        <v>7.8626691299999996E-2</v>
      </c>
      <c r="AG88" s="102">
        <v>12.127082526000001</v>
      </c>
      <c r="AH88" s="100">
        <v>10.855343664999999</v>
      </c>
      <c r="AI88" s="100">
        <v>13.547809737</v>
      </c>
      <c r="AJ88" s="100">
        <v>0.89434207099999996</v>
      </c>
      <c r="AK88" s="100">
        <v>0.78969205610000004</v>
      </c>
      <c r="AL88" s="100">
        <v>1.0128603089999999</v>
      </c>
      <c r="AM88" s="100">
        <v>7.3802964400000004E-2</v>
      </c>
      <c r="AN88" s="100">
        <v>0.86261923839999999</v>
      </c>
      <c r="AO88" s="100">
        <v>0.73359945579999997</v>
      </c>
      <c r="AP88" s="100">
        <v>1.0143300198</v>
      </c>
      <c r="AQ88" s="100">
        <v>0.99108542089999996</v>
      </c>
      <c r="AR88" s="100">
        <v>0.99905334349999997</v>
      </c>
      <c r="AS88" s="100">
        <v>0.84612521100000004</v>
      </c>
      <c r="AT88" s="100">
        <v>1.1796216093</v>
      </c>
      <c r="AU88" s="99" t="s">
        <v>28</v>
      </c>
      <c r="AV88" s="99" t="s">
        <v>28</v>
      </c>
      <c r="AW88" s="99" t="s">
        <v>28</v>
      </c>
      <c r="AX88" s="99" t="s">
        <v>28</v>
      </c>
      <c r="AY88" s="99" t="s">
        <v>28</v>
      </c>
      <c r="AZ88" s="99" t="s">
        <v>28</v>
      </c>
      <c r="BA88" s="99" t="s">
        <v>28</v>
      </c>
      <c r="BB88" s="99" t="s">
        <v>28</v>
      </c>
      <c r="BC88" s="111" t="s">
        <v>28</v>
      </c>
      <c r="BD88" s="112">
        <v>282</v>
      </c>
      <c r="BE88" s="112">
        <v>357</v>
      </c>
      <c r="BF88" s="112">
        <v>313</v>
      </c>
    </row>
    <row r="89" spans="1:93" x14ac:dyDescent="0.3">
      <c r="A89" s="9"/>
      <c r="B89" t="s">
        <v>150</v>
      </c>
      <c r="C89" s="99">
        <v>1071</v>
      </c>
      <c r="D89" s="109">
        <v>7084</v>
      </c>
      <c r="E89" s="110">
        <v>15.318298152000001</v>
      </c>
      <c r="F89" s="100">
        <v>14.108919371000001</v>
      </c>
      <c r="G89" s="100">
        <v>16.631341642999999</v>
      </c>
      <c r="H89" s="100">
        <v>6.1277932000000004E-3</v>
      </c>
      <c r="I89" s="102">
        <v>15.118577074999999</v>
      </c>
      <c r="J89" s="100">
        <v>14.239707849</v>
      </c>
      <c r="K89" s="100">
        <v>16.051689766999999</v>
      </c>
      <c r="L89" s="100">
        <v>1.1218821493</v>
      </c>
      <c r="M89" s="100">
        <v>1.0333096164</v>
      </c>
      <c r="N89" s="100">
        <v>1.2180468823999999</v>
      </c>
      <c r="O89" s="109">
        <v>1121</v>
      </c>
      <c r="P89" s="109">
        <v>7304</v>
      </c>
      <c r="Q89" s="110">
        <v>15.523762572000001</v>
      </c>
      <c r="R89" s="100">
        <v>14.311940648</v>
      </c>
      <c r="S89" s="100">
        <v>16.838191990999999</v>
      </c>
      <c r="T89" s="100">
        <v>0.24104581720000001</v>
      </c>
      <c r="U89" s="102">
        <v>15.347754654999999</v>
      </c>
      <c r="V89" s="100">
        <v>14.475103718</v>
      </c>
      <c r="W89" s="100">
        <v>16.273014518</v>
      </c>
      <c r="X89" s="100">
        <v>1.049818484</v>
      </c>
      <c r="Y89" s="100">
        <v>0.96786714979999999</v>
      </c>
      <c r="Z89" s="100">
        <v>1.1387088089999999</v>
      </c>
      <c r="AA89" s="109">
        <v>1070</v>
      </c>
      <c r="AB89" s="109">
        <v>7553</v>
      </c>
      <c r="AC89" s="110">
        <v>14.271889021</v>
      </c>
      <c r="AD89" s="100">
        <v>13.144708960999999</v>
      </c>
      <c r="AE89" s="100">
        <v>15.495726594000001</v>
      </c>
      <c r="AF89" s="100">
        <v>0.2460231843</v>
      </c>
      <c r="AG89" s="102">
        <v>14.166556334999999</v>
      </c>
      <c r="AH89" s="100">
        <v>13.342656409</v>
      </c>
      <c r="AI89" s="100">
        <v>15.041331519</v>
      </c>
      <c r="AJ89" s="100">
        <v>1.0499005169</v>
      </c>
      <c r="AK89" s="100">
        <v>0.96698038450000001</v>
      </c>
      <c r="AL89" s="100">
        <v>1.1399311848</v>
      </c>
      <c r="AM89" s="100">
        <v>0.1014458344</v>
      </c>
      <c r="AN89" s="100">
        <v>0.91935759480000001</v>
      </c>
      <c r="AO89" s="100">
        <v>0.83135858399999996</v>
      </c>
      <c r="AP89" s="100">
        <v>1.0166712696</v>
      </c>
      <c r="AQ89" s="100">
        <v>0.79509886230000004</v>
      </c>
      <c r="AR89" s="100">
        <v>1.0134130056999999</v>
      </c>
      <c r="AS89" s="100">
        <v>0.91646308799999998</v>
      </c>
      <c r="AT89" s="100">
        <v>1.1206189682000001</v>
      </c>
      <c r="AU89" s="99" t="s">
        <v>28</v>
      </c>
      <c r="AV89" s="99" t="s">
        <v>28</v>
      </c>
      <c r="AW89" s="99" t="s">
        <v>28</v>
      </c>
      <c r="AX89" s="99" t="s">
        <v>28</v>
      </c>
      <c r="AY89" s="99" t="s">
        <v>28</v>
      </c>
      <c r="AZ89" s="99" t="s">
        <v>28</v>
      </c>
      <c r="BA89" s="99" t="s">
        <v>28</v>
      </c>
      <c r="BB89" s="99" t="s">
        <v>28</v>
      </c>
      <c r="BC89" s="111" t="s">
        <v>28</v>
      </c>
      <c r="BD89" s="112">
        <v>1071</v>
      </c>
      <c r="BE89" s="112">
        <v>1121</v>
      </c>
      <c r="BF89" s="112">
        <v>1070</v>
      </c>
    </row>
    <row r="90" spans="1:93" x14ac:dyDescent="0.3">
      <c r="A90" s="9"/>
      <c r="B90" t="s">
        <v>151</v>
      </c>
      <c r="C90" s="99">
        <v>603</v>
      </c>
      <c r="D90" s="109">
        <v>4285</v>
      </c>
      <c r="E90" s="110">
        <v>14.228401837</v>
      </c>
      <c r="F90" s="100">
        <v>12.903204207</v>
      </c>
      <c r="G90" s="100">
        <v>15.689701223</v>
      </c>
      <c r="H90" s="100">
        <v>0.40882331170000002</v>
      </c>
      <c r="I90" s="102">
        <v>14.072345391000001</v>
      </c>
      <c r="J90" s="100">
        <v>12.99280377</v>
      </c>
      <c r="K90" s="100">
        <v>15.241583596</v>
      </c>
      <c r="L90" s="100">
        <v>1.0420602780999999</v>
      </c>
      <c r="M90" s="100">
        <v>0.94500539969999997</v>
      </c>
      <c r="N90" s="100">
        <v>1.1490829826</v>
      </c>
      <c r="O90" s="109">
        <v>686</v>
      </c>
      <c r="P90" s="109">
        <v>4539</v>
      </c>
      <c r="Q90" s="110">
        <v>15.239258904</v>
      </c>
      <c r="R90" s="100">
        <v>13.875746320999999</v>
      </c>
      <c r="S90" s="100">
        <v>16.736758267999999</v>
      </c>
      <c r="T90" s="100">
        <v>0.52881183909999996</v>
      </c>
      <c r="U90" s="102">
        <v>15.113461115</v>
      </c>
      <c r="V90" s="100">
        <v>14.023774089</v>
      </c>
      <c r="W90" s="100">
        <v>16.287819914</v>
      </c>
      <c r="X90" s="100">
        <v>1.0305784829</v>
      </c>
      <c r="Y90" s="100">
        <v>0.93836883289999995</v>
      </c>
      <c r="Z90" s="100">
        <v>1.1318491963999999</v>
      </c>
      <c r="AA90" s="109">
        <v>593</v>
      </c>
      <c r="AB90" s="109">
        <v>4525</v>
      </c>
      <c r="AC90" s="110">
        <v>12.976928842</v>
      </c>
      <c r="AD90" s="100">
        <v>11.759364293999999</v>
      </c>
      <c r="AE90" s="100">
        <v>14.32056002</v>
      </c>
      <c r="AF90" s="100">
        <v>0.35573693519999999</v>
      </c>
      <c r="AG90" s="102">
        <v>13.104972375999999</v>
      </c>
      <c r="AH90" s="100">
        <v>12.091535408</v>
      </c>
      <c r="AI90" s="100">
        <v>14.203349299999999</v>
      </c>
      <c r="AJ90" s="100">
        <v>0.95463776929999999</v>
      </c>
      <c r="AK90" s="100">
        <v>0.86506857169999996</v>
      </c>
      <c r="AL90" s="100">
        <v>1.0534809614</v>
      </c>
      <c r="AM90" s="100">
        <v>1.07293366E-2</v>
      </c>
      <c r="AN90" s="100">
        <v>0.85154592650000005</v>
      </c>
      <c r="AO90" s="100">
        <v>0.75265223140000004</v>
      </c>
      <c r="AP90" s="100">
        <v>0.96343362129999999</v>
      </c>
      <c r="AQ90" s="100">
        <v>0.27340065450000001</v>
      </c>
      <c r="AR90" s="100">
        <v>1.0710450182</v>
      </c>
      <c r="AS90" s="100">
        <v>0.94725550169999995</v>
      </c>
      <c r="AT90" s="100">
        <v>1.2110116321</v>
      </c>
      <c r="AU90" s="99" t="s">
        <v>28</v>
      </c>
      <c r="AV90" s="99" t="s">
        <v>28</v>
      </c>
      <c r="AW90" s="99" t="s">
        <v>28</v>
      </c>
      <c r="AX90" s="99" t="s">
        <v>28</v>
      </c>
      <c r="AY90" s="99" t="s">
        <v>28</v>
      </c>
      <c r="AZ90" s="99" t="s">
        <v>28</v>
      </c>
      <c r="BA90" s="99" t="s">
        <v>28</v>
      </c>
      <c r="BB90" s="99" t="s">
        <v>28</v>
      </c>
      <c r="BC90" s="111" t="s">
        <v>28</v>
      </c>
      <c r="BD90" s="112">
        <v>603</v>
      </c>
      <c r="BE90" s="112">
        <v>686</v>
      </c>
      <c r="BF90" s="112">
        <v>593</v>
      </c>
    </row>
    <row r="91" spans="1:93" x14ac:dyDescent="0.3">
      <c r="A91" s="9"/>
      <c r="B91" t="s">
        <v>103</v>
      </c>
      <c r="C91" s="99">
        <v>1063</v>
      </c>
      <c r="D91" s="109">
        <v>7030</v>
      </c>
      <c r="E91" s="110">
        <v>15.396887175</v>
      </c>
      <c r="F91" s="100">
        <v>14.179651081999999</v>
      </c>
      <c r="G91" s="100">
        <v>16.718615523</v>
      </c>
      <c r="H91" s="100">
        <v>4.2529048999999999E-3</v>
      </c>
      <c r="I91" s="102">
        <v>15.120910384</v>
      </c>
      <c r="J91" s="100">
        <v>14.238702314999999</v>
      </c>
      <c r="K91" s="100">
        <v>16.057778706000001</v>
      </c>
      <c r="L91" s="100">
        <v>1.1276378553999999</v>
      </c>
      <c r="M91" s="100">
        <v>1.0384898683999999</v>
      </c>
      <c r="N91" s="100">
        <v>1.2244386504</v>
      </c>
      <c r="O91" s="109">
        <v>1494</v>
      </c>
      <c r="P91" s="109">
        <v>7729</v>
      </c>
      <c r="Q91" s="110">
        <v>19.407404046</v>
      </c>
      <c r="R91" s="100">
        <v>17.989360186999999</v>
      </c>
      <c r="S91" s="100">
        <v>20.937227777</v>
      </c>
      <c r="T91" s="100">
        <v>2.1613260000000002E-12</v>
      </c>
      <c r="U91" s="102">
        <v>19.329796868999999</v>
      </c>
      <c r="V91" s="100">
        <v>18.374066027000001</v>
      </c>
      <c r="W91" s="100">
        <v>20.335240248000002</v>
      </c>
      <c r="X91" s="100">
        <v>1.3124557529</v>
      </c>
      <c r="Y91" s="100">
        <v>1.216558341</v>
      </c>
      <c r="Z91" s="100">
        <v>1.4159124517999999</v>
      </c>
      <c r="AA91" s="109">
        <v>1415</v>
      </c>
      <c r="AB91" s="109">
        <v>8345</v>
      </c>
      <c r="AC91" s="110">
        <v>16.956448760000001</v>
      </c>
      <c r="AD91" s="100">
        <v>15.702138676000001</v>
      </c>
      <c r="AE91" s="100">
        <v>18.310954989999999</v>
      </c>
      <c r="AF91" s="100">
        <v>1.7247851999999999E-8</v>
      </c>
      <c r="AG91" s="102">
        <v>16.956261233999999</v>
      </c>
      <c r="AH91" s="100">
        <v>16.095396561000001</v>
      </c>
      <c r="AI91" s="100">
        <v>17.863169381999999</v>
      </c>
      <c r="AJ91" s="100">
        <v>1.2473880852000001</v>
      </c>
      <c r="AK91" s="100">
        <v>1.1551157305999999</v>
      </c>
      <c r="AL91" s="100">
        <v>1.3470312922000001</v>
      </c>
      <c r="AM91" s="100">
        <v>3.9118162999999999E-3</v>
      </c>
      <c r="AN91" s="100">
        <v>0.87371029739999995</v>
      </c>
      <c r="AO91" s="100">
        <v>0.79714479400000005</v>
      </c>
      <c r="AP91" s="100">
        <v>0.95762989300000001</v>
      </c>
      <c r="AQ91" s="100">
        <v>2.4831907999999999E-6</v>
      </c>
      <c r="AR91" s="100">
        <v>1.2604758238</v>
      </c>
      <c r="AS91" s="100">
        <v>1.1447084031999999</v>
      </c>
      <c r="AT91" s="100">
        <v>1.387951113</v>
      </c>
      <c r="AU91" s="99">
        <v>1</v>
      </c>
      <c r="AV91" s="99">
        <v>2</v>
      </c>
      <c r="AW91" s="99">
        <v>3</v>
      </c>
      <c r="AX91" s="99" t="s">
        <v>230</v>
      </c>
      <c r="AY91" s="99" t="s">
        <v>231</v>
      </c>
      <c r="AZ91" s="99" t="s">
        <v>28</v>
      </c>
      <c r="BA91" s="99" t="s">
        <v>28</v>
      </c>
      <c r="BB91" s="99" t="s">
        <v>28</v>
      </c>
      <c r="BC91" s="111" t="s">
        <v>434</v>
      </c>
      <c r="BD91" s="112">
        <v>1063</v>
      </c>
      <c r="BE91" s="112">
        <v>1494</v>
      </c>
      <c r="BF91" s="112">
        <v>1415</v>
      </c>
    </row>
    <row r="92" spans="1:93" x14ac:dyDescent="0.3">
      <c r="A92" s="9"/>
      <c r="B92" t="s">
        <v>113</v>
      </c>
      <c r="C92" s="99">
        <v>852</v>
      </c>
      <c r="D92" s="109">
        <v>5656</v>
      </c>
      <c r="E92" s="110">
        <v>15.178712142</v>
      </c>
      <c r="F92" s="100">
        <v>13.904388368999999</v>
      </c>
      <c r="G92" s="100">
        <v>16.569826459000002</v>
      </c>
      <c r="H92" s="100">
        <v>1.7983604600000001E-2</v>
      </c>
      <c r="I92" s="102">
        <v>15.063649222</v>
      </c>
      <c r="J92" s="100">
        <v>14.085378106</v>
      </c>
      <c r="K92" s="100">
        <v>16.109864157000001</v>
      </c>
      <c r="L92" s="100">
        <v>1.1116591433</v>
      </c>
      <c r="M92" s="100">
        <v>1.0183301665</v>
      </c>
      <c r="N92" s="100">
        <v>1.2135416308</v>
      </c>
      <c r="O92" s="109">
        <v>1111</v>
      </c>
      <c r="P92" s="109">
        <v>5882</v>
      </c>
      <c r="Q92" s="110">
        <v>18.972035429000002</v>
      </c>
      <c r="R92" s="100">
        <v>17.487985329000001</v>
      </c>
      <c r="S92" s="100">
        <v>20.582023688</v>
      </c>
      <c r="T92" s="100">
        <v>2.0133214999999999E-9</v>
      </c>
      <c r="U92" s="102">
        <v>18.888133287999999</v>
      </c>
      <c r="V92" s="100">
        <v>17.809499537000001</v>
      </c>
      <c r="W92" s="100">
        <v>20.032094576999999</v>
      </c>
      <c r="X92" s="100">
        <v>1.2830132759999999</v>
      </c>
      <c r="Y92" s="100">
        <v>1.1826520897999999</v>
      </c>
      <c r="Z92" s="100">
        <v>1.3918912252</v>
      </c>
      <c r="AA92" s="109">
        <v>966</v>
      </c>
      <c r="AB92" s="109">
        <v>5555</v>
      </c>
      <c r="AC92" s="110">
        <v>17.346890638000001</v>
      </c>
      <c r="AD92" s="100">
        <v>15.938232915</v>
      </c>
      <c r="AE92" s="100">
        <v>18.880048774999999</v>
      </c>
      <c r="AF92" s="100">
        <v>1.6765517000000001E-8</v>
      </c>
      <c r="AG92" s="102">
        <v>17.389738974</v>
      </c>
      <c r="AH92" s="100">
        <v>16.326989085000001</v>
      </c>
      <c r="AI92" s="100">
        <v>18.521664956999999</v>
      </c>
      <c r="AJ92" s="100">
        <v>1.2761106411000001</v>
      </c>
      <c r="AK92" s="100">
        <v>1.1724838213</v>
      </c>
      <c r="AL92" s="100">
        <v>1.3888962378</v>
      </c>
      <c r="AM92" s="100">
        <v>8.7546356800000003E-2</v>
      </c>
      <c r="AN92" s="100">
        <v>0.91433998760000001</v>
      </c>
      <c r="AO92" s="100">
        <v>0.82506984500000002</v>
      </c>
      <c r="AP92" s="100">
        <v>1.0132688983</v>
      </c>
      <c r="AQ92" s="100">
        <v>3.2303900000000001E-5</v>
      </c>
      <c r="AR92" s="100">
        <v>1.2499107467999999</v>
      </c>
      <c r="AS92" s="100">
        <v>1.1251163478999999</v>
      </c>
      <c r="AT92" s="100">
        <v>1.3885469514</v>
      </c>
      <c r="AU92" s="99" t="s">
        <v>28</v>
      </c>
      <c r="AV92" s="99">
        <v>2</v>
      </c>
      <c r="AW92" s="99">
        <v>3</v>
      </c>
      <c r="AX92" s="99" t="s">
        <v>230</v>
      </c>
      <c r="AY92" s="99" t="s">
        <v>28</v>
      </c>
      <c r="AZ92" s="99" t="s">
        <v>28</v>
      </c>
      <c r="BA92" s="99" t="s">
        <v>28</v>
      </c>
      <c r="BB92" s="99" t="s">
        <v>28</v>
      </c>
      <c r="BC92" s="111" t="s">
        <v>435</v>
      </c>
      <c r="BD92" s="112">
        <v>852</v>
      </c>
      <c r="BE92" s="112">
        <v>1111</v>
      </c>
      <c r="BF92" s="112">
        <v>966</v>
      </c>
    </row>
    <row r="93" spans="1:93" x14ac:dyDescent="0.3">
      <c r="A93" s="9"/>
      <c r="B93" t="s">
        <v>112</v>
      </c>
      <c r="C93" s="99">
        <v>148</v>
      </c>
      <c r="D93" s="109">
        <v>933</v>
      </c>
      <c r="E93" s="110">
        <v>16.032109180999999</v>
      </c>
      <c r="F93" s="100">
        <v>13.515098767</v>
      </c>
      <c r="G93" s="100">
        <v>19.017879869000001</v>
      </c>
      <c r="H93" s="100">
        <v>6.5397550999999998E-2</v>
      </c>
      <c r="I93" s="102">
        <v>15.862808146000001</v>
      </c>
      <c r="J93" s="100">
        <v>13.502423823000001</v>
      </c>
      <c r="K93" s="100">
        <v>18.635815729000001</v>
      </c>
      <c r="L93" s="100">
        <v>1.1741602707000001</v>
      </c>
      <c r="M93" s="100">
        <v>0.98981935870000004</v>
      </c>
      <c r="N93" s="100">
        <v>1.3928322671</v>
      </c>
      <c r="O93" s="109">
        <v>167</v>
      </c>
      <c r="P93" s="109">
        <v>1017</v>
      </c>
      <c r="Q93" s="110">
        <v>16.687953044</v>
      </c>
      <c r="R93" s="100">
        <v>14.194063074000001</v>
      </c>
      <c r="S93" s="100">
        <v>19.620018266999999</v>
      </c>
      <c r="T93" s="100">
        <v>0.14310052370000001</v>
      </c>
      <c r="U93" s="102">
        <v>16.420845623999998</v>
      </c>
      <c r="V93" s="100">
        <v>14.110017918</v>
      </c>
      <c r="W93" s="100">
        <v>19.110122509</v>
      </c>
      <c r="X93" s="100">
        <v>1.1285486676000001</v>
      </c>
      <c r="Y93" s="100">
        <v>0.95989549630000004</v>
      </c>
      <c r="Z93" s="100">
        <v>1.3268341187999999</v>
      </c>
      <c r="AA93" s="109">
        <v>218</v>
      </c>
      <c r="AB93" s="109">
        <v>1334</v>
      </c>
      <c r="AC93" s="110">
        <v>16.218126327</v>
      </c>
      <c r="AD93" s="100">
        <v>14.036425859</v>
      </c>
      <c r="AE93" s="100">
        <v>18.738931419</v>
      </c>
      <c r="AF93" s="100">
        <v>1.6625380499999998E-2</v>
      </c>
      <c r="AG93" s="102">
        <v>16.341829085000001</v>
      </c>
      <c r="AH93" s="100">
        <v>14.310342264000001</v>
      </c>
      <c r="AI93" s="100">
        <v>18.661704446000002</v>
      </c>
      <c r="AJ93" s="100">
        <v>1.1930739643999999</v>
      </c>
      <c r="AK93" s="100">
        <v>1.0325788509</v>
      </c>
      <c r="AL93" s="100">
        <v>1.3785150482999999</v>
      </c>
      <c r="AM93" s="100">
        <v>0.78917550970000006</v>
      </c>
      <c r="AN93" s="100">
        <v>0.97184635429999999</v>
      </c>
      <c r="AO93" s="100">
        <v>0.78828885910000002</v>
      </c>
      <c r="AP93" s="100">
        <v>1.1981462448</v>
      </c>
      <c r="AQ93" s="100">
        <v>0.73066345219999995</v>
      </c>
      <c r="AR93" s="100">
        <v>1.040908146</v>
      </c>
      <c r="AS93" s="100">
        <v>0.8284648174</v>
      </c>
      <c r="AT93" s="100">
        <v>1.3078283418000001</v>
      </c>
      <c r="AU93" s="99" t="s">
        <v>28</v>
      </c>
      <c r="AV93" s="99" t="s">
        <v>28</v>
      </c>
      <c r="AW93" s="99" t="s">
        <v>28</v>
      </c>
      <c r="AX93" s="99" t="s">
        <v>28</v>
      </c>
      <c r="AY93" s="99" t="s">
        <v>28</v>
      </c>
      <c r="AZ93" s="99" t="s">
        <v>28</v>
      </c>
      <c r="BA93" s="99" t="s">
        <v>28</v>
      </c>
      <c r="BB93" s="99" t="s">
        <v>28</v>
      </c>
      <c r="BC93" s="111" t="s">
        <v>28</v>
      </c>
      <c r="BD93" s="112">
        <v>148</v>
      </c>
      <c r="BE93" s="112">
        <v>167</v>
      </c>
      <c r="BF93" s="112">
        <v>218</v>
      </c>
    </row>
    <row r="94" spans="1:93" x14ac:dyDescent="0.3">
      <c r="A94" s="9"/>
      <c r="B94" t="s">
        <v>114</v>
      </c>
      <c r="C94" s="99">
        <v>1110</v>
      </c>
      <c r="D94" s="109">
        <v>6781</v>
      </c>
      <c r="E94" s="110">
        <v>16.611775663</v>
      </c>
      <c r="F94" s="100">
        <v>15.312409633</v>
      </c>
      <c r="G94" s="100">
        <v>18.021402071000001</v>
      </c>
      <c r="H94" s="100">
        <v>2.3788241000000002E-6</v>
      </c>
      <c r="I94" s="102">
        <v>16.369267069999999</v>
      </c>
      <c r="J94" s="100">
        <v>15.434068041</v>
      </c>
      <c r="K94" s="100">
        <v>17.361132767000001</v>
      </c>
      <c r="L94" s="100">
        <v>1.2166139083</v>
      </c>
      <c r="M94" s="100">
        <v>1.1214508857000001</v>
      </c>
      <c r="N94" s="100">
        <v>1.3198521851</v>
      </c>
      <c r="O94" s="109">
        <v>1415</v>
      </c>
      <c r="P94" s="109">
        <v>7407</v>
      </c>
      <c r="Q94" s="110">
        <v>19.220632301999999</v>
      </c>
      <c r="R94" s="100">
        <v>17.801287560999999</v>
      </c>
      <c r="S94" s="100">
        <v>20.753145232000001</v>
      </c>
      <c r="T94" s="100">
        <v>2.087887E-11</v>
      </c>
      <c r="U94" s="102">
        <v>19.103550694999999</v>
      </c>
      <c r="V94" s="100">
        <v>18.133668733</v>
      </c>
      <c r="W94" s="100">
        <v>20.125306939000001</v>
      </c>
      <c r="X94" s="100">
        <v>1.2998250245</v>
      </c>
      <c r="Y94" s="100">
        <v>1.2038396384000001</v>
      </c>
      <c r="Z94" s="100">
        <v>1.4034635846000001</v>
      </c>
      <c r="AA94" s="109">
        <v>1488</v>
      </c>
      <c r="AB94" s="109">
        <v>7918</v>
      </c>
      <c r="AC94" s="110">
        <v>18.565992784999999</v>
      </c>
      <c r="AD94" s="100">
        <v>17.208062243000001</v>
      </c>
      <c r="AE94" s="100">
        <v>20.031080968000001</v>
      </c>
      <c r="AF94" s="100">
        <v>8.6771969999999998E-16</v>
      </c>
      <c r="AG94" s="102">
        <v>18.792624400000001</v>
      </c>
      <c r="AH94" s="100">
        <v>17.861628885999998</v>
      </c>
      <c r="AI94" s="100">
        <v>19.772145871999999</v>
      </c>
      <c r="AJ94" s="100">
        <v>1.3657929509</v>
      </c>
      <c r="AK94" s="100">
        <v>1.2658978371</v>
      </c>
      <c r="AL94" s="100">
        <v>1.4735710339999999</v>
      </c>
      <c r="AM94" s="100">
        <v>0.45869053949999999</v>
      </c>
      <c r="AN94" s="100">
        <v>0.96594079180000003</v>
      </c>
      <c r="AO94" s="100">
        <v>0.88134200380000005</v>
      </c>
      <c r="AP94" s="100">
        <v>1.0586600992999999</v>
      </c>
      <c r="AQ94" s="100">
        <v>2.9677080999999999E-3</v>
      </c>
      <c r="AR94" s="100">
        <v>1.1570486317999999</v>
      </c>
      <c r="AS94" s="100">
        <v>1.0508955230000001</v>
      </c>
      <c r="AT94" s="100">
        <v>1.2739244834000001</v>
      </c>
      <c r="AU94" s="99">
        <v>1</v>
      </c>
      <c r="AV94" s="99">
        <v>2</v>
      </c>
      <c r="AW94" s="99">
        <v>3</v>
      </c>
      <c r="AX94" s="99" t="s">
        <v>230</v>
      </c>
      <c r="AY94" s="99" t="s">
        <v>28</v>
      </c>
      <c r="AZ94" s="99" t="s">
        <v>28</v>
      </c>
      <c r="BA94" s="99" t="s">
        <v>28</v>
      </c>
      <c r="BB94" s="99" t="s">
        <v>28</v>
      </c>
      <c r="BC94" s="111" t="s">
        <v>442</v>
      </c>
      <c r="BD94" s="112">
        <v>1110</v>
      </c>
      <c r="BE94" s="112">
        <v>1415</v>
      </c>
      <c r="BF94" s="112">
        <v>1488</v>
      </c>
    </row>
    <row r="95" spans="1:93" x14ac:dyDescent="0.3">
      <c r="A95" s="9"/>
      <c r="B95" t="s">
        <v>104</v>
      </c>
      <c r="C95" s="99">
        <v>819</v>
      </c>
      <c r="D95" s="109">
        <v>5544</v>
      </c>
      <c r="E95" s="110">
        <v>14.979621243</v>
      </c>
      <c r="F95" s="100">
        <v>13.708476857000001</v>
      </c>
      <c r="G95" s="100">
        <v>16.368634889999999</v>
      </c>
      <c r="H95" s="100">
        <v>4.0579502699999999E-2</v>
      </c>
      <c r="I95" s="102">
        <v>14.772727272999999</v>
      </c>
      <c r="J95" s="100">
        <v>13.794859804</v>
      </c>
      <c r="K95" s="100">
        <v>15.819912212</v>
      </c>
      <c r="L95" s="100">
        <v>1.0970781159</v>
      </c>
      <c r="M95" s="100">
        <v>1.0039819911000001</v>
      </c>
      <c r="N95" s="100">
        <v>1.1988067545000001</v>
      </c>
      <c r="O95" s="109">
        <v>890</v>
      </c>
      <c r="P95" s="109">
        <v>6017</v>
      </c>
      <c r="Q95" s="110">
        <v>14.905538769</v>
      </c>
      <c r="R95" s="100">
        <v>13.669314093000001</v>
      </c>
      <c r="S95" s="100">
        <v>16.253565065</v>
      </c>
      <c r="T95" s="100">
        <v>0.85667424869999997</v>
      </c>
      <c r="U95" s="102">
        <v>14.791424298000001</v>
      </c>
      <c r="V95" s="100">
        <v>13.850889182</v>
      </c>
      <c r="W95" s="100">
        <v>15.795825804</v>
      </c>
      <c r="X95" s="100">
        <v>1.0080101420000001</v>
      </c>
      <c r="Y95" s="100">
        <v>0.92440853379999999</v>
      </c>
      <c r="Z95" s="100">
        <v>1.0991725078000001</v>
      </c>
      <c r="AA95" s="109">
        <v>923</v>
      </c>
      <c r="AB95" s="109">
        <v>6173</v>
      </c>
      <c r="AC95" s="110">
        <v>15.004191718</v>
      </c>
      <c r="AD95" s="100">
        <v>13.771482567</v>
      </c>
      <c r="AE95" s="100">
        <v>16.347242790999999</v>
      </c>
      <c r="AF95" s="100">
        <v>2.3992209300000001E-2</v>
      </c>
      <c r="AG95" s="102">
        <v>14.952211243000001</v>
      </c>
      <c r="AH95" s="100">
        <v>14.018055787</v>
      </c>
      <c r="AI95" s="100">
        <v>15.948618299</v>
      </c>
      <c r="AJ95" s="100">
        <v>1.1037718004999999</v>
      </c>
      <c r="AK95" s="100">
        <v>1.0130885018</v>
      </c>
      <c r="AL95" s="100">
        <v>1.2025723176000001</v>
      </c>
      <c r="AM95" s="100">
        <v>0.90441997210000002</v>
      </c>
      <c r="AN95" s="100">
        <v>1.0066185430000001</v>
      </c>
      <c r="AO95" s="100">
        <v>0.90386395490000004</v>
      </c>
      <c r="AP95" s="100">
        <v>1.1210546516</v>
      </c>
      <c r="AQ95" s="100">
        <v>0.92961118809999999</v>
      </c>
      <c r="AR95" s="100">
        <v>0.99505444949999999</v>
      </c>
      <c r="AS95" s="100">
        <v>0.89139965369999996</v>
      </c>
      <c r="AT95" s="100">
        <v>1.1107625556</v>
      </c>
      <c r="AU95" s="99" t="s">
        <v>28</v>
      </c>
      <c r="AV95" s="99" t="s">
        <v>28</v>
      </c>
      <c r="AW95" s="99" t="s">
        <v>28</v>
      </c>
      <c r="AX95" s="99" t="s">
        <v>28</v>
      </c>
      <c r="AY95" s="99" t="s">
        <v>28</v>
      </c>
      <c r="AZ95" s="99" t="s">
        <v>28</v>
      </c>
      <c r="BA95" s="99" t="s">
        <v>28</v>
      </c>
      <c r="BB95" s="99" t="s">
        <v>28</v>
      </c>
      <c r="BC95" s="111" t="s">
        <v>28</v>
      </c>
      <c r="BD95" s="112">
        <v>819</v>
      </c>
      <c r="BE95" s="112">
        <v>890</v>
      </c>
      <c r="BF95" s="112">
        <v>923</v>
      </c>
    </row>
    <row r="96" spans="1:93" x14ac:dyDescent="0.3">
      <c r="A96" s="9"/>
      <c r="B96" t="s">
        <v>105</v>
      </c>
      <c r="C96" s="99">
        <v>332</v>
      </c>
      <c r="D96" s="109">
        <v>2104</v>
      </c>
      <c r="E96" s="110">
        <v>15.969517024</v>
      </c>
      <c r="F96" s="100">
        <v>14.140800928999999</v>
      </c>
      <c r="G96" s="100">
        <v>18.034726269</v>
      </c>
      <c r="H96" s="100">
        <v>1.1589456499999999E-2</v>
      </c>
      <c r="I96" s="102">
        <v>15.779467681</v>
      </c>
      <c r="J96" s="100">
        <v>14.170220049999999</v>
      </c>
      <c r="K96" s="100">
        <v>17.571470266999999</v>
      </c>
      <c r="L96" s="100">
        <v>1.1695761438000001</v>
      </c>
      <c r="M96" s="100">
        <v>1.0356445593000001</v>
      </c>
      <c r="N96" s="100">
        <v>1.3208280233</v>
      </c>
      <c r="O96" s="109">
        <v>316</v>
      </c>
      <c r="P96" s="109">
        <v>2092</v>
      </c>
      <c r="Q96" s="110">
        <v>15.058703745000001</v>
      </c>
      <c r="R96" s="100">
        <v>13.301378576999999</v>
      </c>
      <c r="S96" s="100">
        <v>17.048199716999999</v>
      </c>
      <c r="T96" s="100">
        <v>0.773736545</v>
      </c>
      <c r="U96" s="102">
        <v>15.105162524000001</v>
      </c>
      <c r="V96" s="100">
        <v>13.528248573000001</v>
      </c>
      <c r="W96" s="100">
        <v>16.86588871</v>
      </c>
      <c r="X96" s="100">
        <v>1.0183681606999999</v>
      </c>
      <c r="Y96" s="100">
        <v>0.89952632480000005</v>
      </c>
      <c r="Z96" s="100">
        <v>1.1529109067000001</v>
      </c>
      <c r="AA96" s="109">
        <v>299</v>
      </c>
      <c r="AB96" s="109">
        <v>1970</v>
      </c>
      <c r="AC96" s="110">
        <v>15.146310304</v>
      </c>
      <c r="AD96" s="100">
        <v>13.342817972000001</v>
      </c>
      <c r="AE96" s="100">
        <v>17.193573075</v>
      </c>
      <c r="AF96" s="100">
        <v>9.4498126599999996E-2</v>
      </c>
      <c r="AG96" s="102">
        <v>15.177664975000001</v>
      </c>
      <c r="AH96" s="100">
        <v>13.551229671</v>
      </c>
      <c r="AI96" s="100">
        <v>16.999307049999999</v>
      </c>
      <c r="AJ96" s="100">
        <v>1.1142266447</v>
      </c>
      <c r="AK96" s="100">
        <v>0.98155412119999996</v>
      </c>
      <c r="AL96" s="100">
        <v>1.2648319527</v>
      </c>
      <c r="AM96" s="100">
        <v>0.94603764089999998</v>
      </c>
      <c r="AN96" s="100">
        <v>1.0058176693000001</v>
      </c>
      <c r="AO96" s="100">
        <v>0.850289831</v>
      </c>
      <c r="AP96" s="100">
        <v>1.1897933469999999</v>
      </c>
      <c r="AQ96" s="100">
        <v>0.48305458289999997</v>
      </c>
      <c r="AR96" s="100">
        <v>0.94296550879999996</v>
      </c>
      <c r="AS96" s="100">
        <v>0.80025376859999997</v>
      </c>
      <c r="AT96" s="100">
        <v>1.1111274767999999</v>
      </c>
      <c r="AU96" s="99" t="s">
        <v>28</v>
      </c>
      <c r="AV96" s="99" t="s">
        <v>28</v>
      </c>
      <c r="AW96" s="99" t="s">
        <v>28</v>
      </c>
      <c r="AX96" s="99" t="s">
        <v>28</v>
      </c>
      <c r="AY96" s="99" t="s">
        <v>28</v>
      </c>
      <c r="AZ96" s="99" t="s">
        <v>28</v>
      </c>
      <c r="BA96" s="99" t="s">
        <v>28</v>
      </c>
      <c r="BB96" s="99" t="s">
        <v>28</v>
      </c>
      <c r="BC96" s="111" t="s">
        <v>28</v>
      </c>
      <c r="BD96" s="112">
        <v>332</v>
      </c>
      <c r="BE96" s="112">
        <v>316</v>
      </c>
      <c r="BF96" s="112">
        <v>299</v>
      </c>
    </row>
    <row r="97" spans="1:93" x14ac:dyDescent="0.3">
      <c r="A97" s="9"/>
      <c r="B97" t="s">
        <v>106</v>
      </c>
      <c r="C97" s="99">
        <v>310</v>
      </c>
      <c r="D97" s="109">
        <v>1986</v>
      </c>
      <c r="E97" s="110">
        <v>16.140449554</v>
      </c>
      <c r="F97" s="100">
        <v>14.247069673</v>
      </c>
      <c r="G97" s="100">
        <v>18.285452222</v>
      </c>
      <c r="H97" s="100">
        <v>8.5960969000000009E-3</v>
      </c>
      <c r="I97" s="102">
        <v>15.609264853999999</v>
      </c>
      <c r="J97" s="100">
        <v>13.964887799</v>
      </c>
      <c r="K97" s="100">
        <v>17.447268663999999</v>
      </c>
      <c r="L97" s="100">
        <v>1.1820949074</v>
      </c>
      <c r="M97" s="100">
        <v>1.0434274739</v>
      </c>
      <c r="N97" s="100">
        <v>1.3391907008999999</v>
      </c>
      <c r="O97" s="109">
        <v>271</v>
      </c>
      <c r="P97" s="109">
        <v>1770</v>
      </c>
      <c r="Q97" s="110">
        <v>15.625222580000001</v>
      </c>
      <c r="R97" s="100">
        <v>13.697242781</v>
      </c>
      <c r="S97" s="100">
        <v>17.824578607999999</v>
      </c>
      <c r="T97" s="100">
        <v>0.41191750929999998</v>
      </c>
      <c r="U97" s="102">
        <v>15.310734462999999</v>
      </c>
      <c r="V97" s="100">
        <v>13.592183002000001</v>
      </c>
      <c r="W97" s="100">
        <v>17.246573989000002</v>
      </c>
      <c r="X97" s="100">
        <v>1.0566798742000001</v>
      </c>
      <c r="Y97" s="100">
        <v>0.92629725460000001</v>
      </c>
      <c r="Z97" s="100">
        <v>1.2054147314999999</v>
      </c>
      <c r="AA97" s="109">
        <v>299</v>
      </c>
      <c r="AB97" s="109">
        <v>1852</v>
      </c>
      <c r="AC97" s="110">
        <v>16.312070311999999</v>
      </c>
      <c r="AD97" s="100">
        <v>14.371442665</v>
      </c>
      <c r="AE97" s="100">
        <v>18.514747895999999</v>
      </c>
      <c r="AF97" s="100">
        <v>4.7868581000000002E-3</v>
      </c>
      <c r="AG97" s="102">
        <v>16.144708423000001</v>
      </c>
      <c r="AH97" s="100">
        <v>14.414644952</v>
      </c>
      <c r="AI97" s="100">
        <v>18.082416247000001</v>
      </c>
      <c r="AJ97" s="100">
        <v>1.1999848813</v>
      </c>
      <c r="AK97" s="100">
        <v>1.0572241040000001</v>
      </c>
      <c r="AL97" s="100">
        <v>1.3620231601999999</v>
      </c>
      <c r="AM97" s="100">
        <v>0.62717572669999999</v>
      </c>
      <c r="AN97" s="100">
        <v>1.0439576287000001</v>
      </c>
      <c r="AO97" s="100">
        <v>0.877590808</v>
      </c>
      <c r="AP97" s="100">
        <v>1.2418629737</v>
      </c>
      <c r="AQ97" s="100">
        <v>0.71194504250000001</v>
      </c>
      <c r="AR97" s="100">
        <v>0.96807852390000004</v>
      </c>
      <c r="AS97" s="100">
        <v>0.81493609749999996</v>
      </c>
      <c r="AT97" s="100">
        <v>1.1499994064000001</v>
      </c>
      <c r="AU97" s="99" t="s">
        <v>28</v>
      </c>
      <c r="AV97" s="99" t="s">
        <v>28</v>
      </c>
      <c r="AW97" s="99">
        <v>3</v>
      </c>
      <c r="AX97" s="99" t="s">
        <v>28</v>
      </c>
      <c r="AY97" s="99" t="s">
        <v>28</v>
      </c>
      <c r="AZ97" s="99" t="s">
        <v>28</v>
      </c>
      <c r="BA97" s="99" t="s">
        <v>28</v>
      </c>
      <c r="BB97" s="99" t="s">
        <v>28</v>
      </c>
      <c r="BC97" s="111">
        <v>-3</v>
      </c>
      <c r="BD97" s="112">
        <v>310</v>
      </c>
      <c r="BE97" s="112">
        <v>271</v>
      </c>
      <c r="BF97" s="112">
        <v>299</v>
      </c>
    </row>
    <row r="98" spans="1:93" x14ac:dyDescent="0.3">
      <c r="A98" s="9"/>
      <c r="B98" t="s">
        <v>107</v>
      </c>
      <c r="C98" s="99">
        <v>904</v>
      </c>
      <c r="D98" s="109">
        <v>5632</v>
      </c>
      <c r="E98" s="110">
        <v>16.253543681</v>
      </c>
      <c r="F98" s="100">
        <v>14.910998422</v>
      </c>
      <c r="G98" s="100">
        <v>17.716968019999999</v>
      </c>
      <c r="H98" s="100">
        <v>7.4350600000000006E-5</v>
      </c>
      <c r="I98" s="102">
        <v>16.051136364000001</v>
      </c>
      <c r="J98" s="100">
        <v>15.03817873</v>
      </c>
      <c r="K98" s="100">
        <v>17.132325874999999</v>
      </c>
      <c r="L98" s="100">
        <v>1.1903776997</v>
      </c>
      <c r="M98" s="100">
        <v>1.0920523149000001</v>
      </c>
      <c r="N98" s="100">
        <v>1.2975560316000001</v>
      </c>
      <c r="O98" s="109">
        <v>922</v>
      </c>
      <c r="P98" s="109">
        <v>6005</v>
      </c>
      <c r="Q98" s="110">
        <v>15.328574907</v>
      </c>
      <c r="R98" s="100">
        <v>14.067955035000001</v>
      </c>
      <c r="S98" s="100">
        <v>16.702158067999999</v>
      </c>
      <c r="T98" s="100">
        <v>0.4114422613</v>
      </c>
      <c r="U98" s="102">
        <v>15.353871774</v>
      </c>
      <c r="V98" s="100">
        <v>14.394118689000001</v>
      </c>
      <c r="W98" s="100">
        <v>16.377618076000001</v>
      </c>
      <c r="X98" s="100">
        <v>1.0366186158999999</v>
      </c>
      <c r="Y98" s="100">
        <v>0.95136724490000002</v>
      </c>
      <c r="Z98" s="100">
        <v>1.1295093043</v>
      </c>
      <c r="AA98" s="109">
        <v>960</v>
      </c>
      <c r="AB98" s="109">
        <v>6394</v>
      </c>
      <c r="AC98" s="110">
        <v>14.814428718</v>
      </c>
      <c r="AD98" s="100">
        <v>13.607559381</v>
      </c>
      <c r="AE98" s="100">
        <v>16.128336617999999</v>
      </c>
      <c r="AF98" s="100">
        <v>4.7289316200000001E-2</v>
      </c>
      <c r="AG98" s="102">
        <v>15.014075696000001</v>
      </c>
      <c r="AH98" s="100">
        <v>14.093737859000001</v>
      </c>
      <c r="AI98" s="100">
        <v>15.994512688</v>
      </c>
      <c r="AJ98" s="100">
        <v>1.0898120316</v>
      </c>
      <c r="AK98" s="100">
        <v>1.0010296189000001</v>
      </c>
      <c r="AL98" s="100">
        <v>1.1864686537</v>
      </c>
      <c r="AM98" s="100">
        <v>0.52991159190000003</v>
      </c>
      <c r="AN98" s="100">
        <v>0.96645831770000001</v>
      </c>
      <c r="AO98" s="100">
        <v>0.86886162489999996</v>
      </c>
      <c r="AP98" s="100">
        <v>1.0750177623999999</v>
      </c>
      <c r="AQ98" s="100">
        <v>0.28503023729999999</v>
      </c>
      <c r="AR98" s="100">
        <v>0.94309125490000001</v>
      </c>
      <c r="AS98" s="100">
        <v>0.84703802969999997</v>
      </c>
      <c r="AT98" s="100">
        <v>1.0500368152999999</v>
      </c>
      <c r="AU98" s="99">
        <v>1</v>
      </c>
      <c r="AV98" s="99" t="s">
        <v>28</v>
      </c>
      <c r="AW98" s="99" t="s">
        <v>28</v>
      </c>
      <c r="AX98" s="99" t="s">
        <v>28</v>
      </c>
      <c r="AY98" s="99" t="s">
        <v>28</v>
      </c>
      <c r="AZ98" s="99" t="s">
        <v>28</v>
      </c>
      <c r="BA98" s="99" t="s">
        <v>28</v>
      </c>
      <c r="BB98" s="99" t="s">
        <v>28</v>
      </c>
      <c r="BC98" s="111">
        <v>-1</v>
      </c>
      <c r="BD98" s="112">
        <v>904</v>
      </c>
      <c r="BE98" s="112">
        <v>922</v>
      </c>
      <c r="BF98" s="112">
        <v>960</v>
      </c>
    </row>
    <row r="99" spans="1:93" x14ac:dyDescent="0.3">
      <c r="A99" s="9"/>
      <c r="B99" t="s">
        <v>108</v>
      </c>
      <c r="C99" s="99">
        <v>877</v>
      </c>
      <c r="D99" s="109">
        <v>5883</v>
      </c>
      <c r="E99" s="110">
        <v>15.139768714000001</v>
      </c>
      <c r="F99" s="100">
        <v>13.879242071</v>
      </c>
      <c r="G99" s="100">
        <v>16.514777646999999</v>
      </c>
      <c r="H99" s="100">
        <v>1.9875646800000001E-2</v>
      </c>
      <c r="I99" s="102">
        <v>14.90736019</v>
      </c>
      <c r="J99" s="100">
        <v>13.952682481</v>
      </c>
      <c r="K99" s="100">
        <v>15.927359355</v>
      </c>
      <c r="L99" s="100">
        <v>1.1088070028999999</v>
      </c>
      <c r="M99" s="100">
        <v>1.0164885009</v>
      </c>
      <c r="N99" s="100">
        <v>1.2095099637</v>
      </c>
      <c r="O99" s="109">
        <v>893</v>
      </c>
      <c r="P99" s="109">
        <v>5847</v>
      </c>
      <c r="Q99" s="110">
        <v>15.4165382</v>
      </c>
      <c r="R99" s="100">
        <v>14.139522737</v>
      </c>
      <c r="S99" s="100">
        <v>16.808887718000001</v>
      </c>
      <c r="T99" s="100">
        <v>0.34470494940000002</v>
      </c>
      <c r="U99" s="102">
        <v>15.272789465000001</v>
      </c>
      <c r="V99" s="100">
        <v>14.303225692</v>
      </c>
      <c r="W99" s="100">
        <v>16.308076447000001</v>
      </c>
      <c r="X99" s="100">
        <v>1.0425672697999999</v>
      </c>
      <c r="Y99" s="100">
        <v>0.95620712149999998</v>
      </c>
      <c r="Z99" s="100">
        <v>1.1367270622000001</v>
      </c>
      <c r="AA99" s="109">
        <v>935</v>
      </c>
      <c r="AB99" s="109">
        <v>5978</v>
      </c>
      <c r="AC99" s="110">
        <v>15.679289395</v>
      </c>
      <c r="AD99" s="100">
        <v>14.39568289</v>
      </c>
      <c r="AE99" s="100">
        <v>17.077350051</v>
      </c>
      <c r="AF99" s="100">
        <v>1.0545058999999999E-3</v>
      </c>
      <c r="AG99" s="102">
        <v>15.640682503000001</v>
      </c>
      <c r="AH99" s="100">
        <v>14.669605441</v>
      </c>
      <c r="AI99" s="100">
        <v>16.676041502</v>
      </c>
      <c r="AJ99" s="100">
        <v>1.1534348407999999</v>
      </c>
      <c r="AK99" s="100">
        <v>1.0590073175000001</v>
      </c>
      <c r="AL99" s="100">
        <v>1.2562820955</v>
      </c>
      <c r="AM99" s="100">
        <v>0.75762008420000004</v>
      </c>
      <c r="AN99" s="100">
        <v>1.0170434628</v>
      </c>
      <c r="AO99" s="100">
        <v>0.91353739040000004</v>
      </c>
      <c r="AP99" s="100">
        <v>1.1322770322</v>
      </c>
      <c r="AQ99" s="100">
        <v>0.74350991070000005</v>
      </c>
      <c r="AR99" s="100">
        <v>1.0182809586999999</v>
      </c>
      <c r="AS99" s="100">
        <v>0.91356820220000001</v>
      </c>
      <c r="AT99" s="100">
        <v>1.1349958418999999</v>
      </c>
      <c r="AU99" s="99" t="s">
        <v>28</v>
      </c>
      <c r="AV99" s="99" t="s">
        <v>28</v>
      </c>
      <c r="AW99" s="99">
        <v>3</v>
      </c>
      <c r="AX99" s="99" t="s">
        <v>28</v>
      </c>
      <c r="AY99" s="99" t="s">
        <v>28</v>
      </c>
      <c r="AZ99" s="99" t="s">
        <v>28</v>
      </c>
      <c r="BA99" s="99" t="s">
        <v>28</v>
      </c>
      <c r="BB99" s="99" t="s">
        <v>28</v>
      </c>
      <c r="BC99" s="111">
        <v>-3</v>
      </c>
      <c r="BD99" s="112">
        <v>877</v>
      </c>
      <c r="BE99" s="112">
        <v>893</v>
      </c>
      <c r="BF99" s="112">
        <v>935</v>
      </c>
    </row>
    <row r="100" spans="1:93" x14ac:dyDescent="0.3">
      <c r="A100" s="9"/>
      <c r="B100" t="s">
        <v>109</v>
      </c>
      <c r="C100" s="99">
        <v>550</v>
      </c>
      <c r="D100" s="109">
        <v>3408</v>
      </c>
      <c r="E100" s="110">
        <v>16.125181891</v>
      </c>
      <c r="F100" s="100">
        <v>14.576042944999999</v>
      </c>
      <c r="G100" s="100">
        <v>17.838963017000001</v>
      </c>
      <c r="H100" s="100">
        <v>1.2471597999999999E-3</v>
      </c>
      <c r="I100" s="102">
        <v>16.138497653000002</v>
      </c>
      <c r="J100" s="100">
        <v>14.844574294999999</v>
      </c>
      <c r="K100" s="100">
        <v>17.545205494000001</v>
      </c>
      <c r="L100" s="100">
        <v>1.1809767336999999</v>
      </c>
      <c r="M100" s="100">
        <v>1.0675208319</v>
      </c>
      <c r="N100" s="100">
        <v>1.3064907062</v>
      </c>
      <c r="O100" s="109">
        <v>560</v>
      </c>
      <c r="P100" s="109">
        <v>3350</v>
      </c>
      <c r="Q100" s="110">
        <v>16.652496680999999</v>
      </c>
      <c r="R100" s="100">
        <v>15.061387359999999</v>
      </c>
      <c r="S100" s="100">
        <v>18.411693364000001</v>
      </c>
      <c r="T100" s="100">
        <v>2.0412827200000001E-2</v>
      </c>
      <c r="U100" s="102">
        <v>16.716417910000001</v>
      </c>
      <c r="V100" s="100">
        <v>15.387688626999999</v>
      </c>
      <c r="W100" s="100">
        <v>18.159883173000001</v>
      </c>
      <c r="X100" s="100">
        <v>1.1261508761000001</v>
      </c>
      <c r="Y100" s="100">
        <v>1.0185496442999999</v>
      </c>
      <c r="Z100" s="100">
        <v>1.2451192761000001</v>
      </c>
      <c r="AA100" s="109">
        <v>567</v>
      </c>
      <c r="AB100" s="109">
        <v>3433</v>
      </c>
      <c r="AC100" s="110">
        <v>16.308242718999999</v>
      </c>
      <c r="AD100" s="100">
        <v>14.755164735999999</v>
      </c>
      <c r="AE100" s="100">
        <v>18.024792357999999</v>
      </c>
      <c r="AF100" s="100">
        <v>3.6271060000000002E-4</v>
      </c>
      <c r="AG100" s="102">
        <v>16.516166618</v>
      </c>
      <c r="AH100" s="100">
        <v>15.211153562</v>
      </c>
      <c r="AI100" s="100">
        <v>17.933140879</v>
      </c>
      <c r="AJ100" s="100">
        <v>1.1997033073000001</v>
      </c>
      <c r="AK100" s="100">
        <v>1.0854523223999999</v>
      </c>
      <c r="AL100" s="100">
        <v>1.3259799586000001</v>
      </c>
      <c r="AM100" s="100">
        <v>0.75242764709999999</v>
      </c>
      <c r="AN100" s="100">
        <v>0.97932718620000003</v>
      </c>
      <c r="AO100" s="100">
        <v>0.86011871529999995</v>
      </c>
      <c r="AP100" s="100">
        <v>1.1150573992999999</v>
      </c>
      <c r="AQ100" s="100">
        <v>0.62886242280000004</v>
      </c>
      <c r="AR100" s="100">
        <v>1.0327013235</v>
      </c>
      <c r="AS100" s="100">
        <v>0.90636946900000004</v>
      </c>
      <c r="AT100" s="100">
        <v>1.1766416016000001</v>
      </c>
      <c r="AU100" s="99">
        <v>1</v>
      </c>
      <c r="AV100" s="99" t="s">
        <v>28</v>
      </c>
      <c r="AW100" s="99">
        <v>3</v>
      </c>
      <c r="AX100" s="99" t="s">
        <v>28</v>
      </c>
      <c r="AY100" s="99" t="s">
        <v>28</v>
      </c>
      <c r="AZ100" s="99" t="s">
        <v>28</v>
      </c>
      <c r="BA100" s="99" t="s">
        <v>28</v>
      </c>
      <c r="BB100" s="99" t="s">
        <v>28</v>
      </c>
      <c r="BC100" s="111" t="s">
        <v>436</v>
      </c>
      <c r="BD100" s="112">
        <v>550</v>
      </c>
      <c r="BE100" s="112">
        <v>560</v>
      </c>
      <c r="BF100" s="112">
        <v>567</v>
      </c>
    </row>
    <row r="101" spans="1:93" x14ac:dyDescent="0.3">
      <c r="A101" s="9"/>
      <c r="B101" t="s">
        <v>152</v>
      </c>
      <c r="C101" s="99">
        <v>627</v>
      </c>
      <c r="D101" s="109">
        <v>4160</v>
      </c>
      <c r="E101" s="110">
        <v>15.355661725999999</v>
      </c>
      <c r="F101" s="100">
        <v>13.943868821000001</v>
      </c>
      <c r="G101" s="100">
        <v>16.910396252999998</v>
      </c>
      <c r="H101" s="100">
        <v>1.6999316300000001E-2</v>
      </c>
      <c r="I101" s="102">
        <v>15.072115385</v>
      </c>
      <c r="J101" s="100">
        <v>13.937359262999999</v>
      </c>
      <c r="K101" s="100">
        <v>16.299261423000001</v>
      </c>
      <c r="L101" s="100">
        <v>1.1246185843000001</v>
      </c>
      <c r="M101" s="100">
        <v>1.0212216374</v>
      </c>
      <c r="N101" s="100">
        <v>1.2384842953999999</v>
      </c>
      <c r="O101" s="109">
        <v>700</v>
      </c>
      <c r="P101" s="109">
        <v>4035</v>
      </c>
      <c r="Q101" s="110">
        <v>17.580703011000001</v>
      </c>
      <c r="R101" s="100">
        <v>16.018432580999999</v>
      </c>
      <c r="S101" s="100">
        <v>19.295340964000001</v>
      </c>
      <c r="T101" s="100">
        <v>2.6788220000000001E-4</v>
      </c>
      <c r="U101" s="102">
        <v>17.348203221999999</v>
      </c>
      <c r="V101" s="100">
        <v>16.109501688000002</v>
      </c>
      <c r="W101" s="100">
        <v>18.682151741999999</v>
      </c>
      <c r="X101" s="100">
        <v>1.1889222666000001</v>
      </c>
      <c r="Y101" s="100">
        <v>1.0832713094999999</v>
      </c>
      <c r="Z101" s="100">
        <v>1.3048773135</v>
      </c>
      <c r="AA101" s="109">
        <v>562</v>
      </c>
      <c r="AB101" s="109">
        <v>3504</v>
      </c>
      <c r="AC101" s="110">
        <v>16.034405867</v>
      </c>
      <c r="AD101" s="100">
        <v>14.506242690000001</v>
      </c>
      <c r="AE101" s="100">
        <v>17.723553716000001</v>
      </c>
      <c r="AF101" s="100">
        <v>1.2310086E-3</v>
      </c>
      <c r="AG101" s="102">
        <v>16.038812785000001</v>
      </c>
      <c r="AH101" s="100">
        <v>14.766121856</v>
      </c>
      <c r="AI101" s="100">
        <v>17.421196850000001</v>
      </c>
      <c r="AJ101" s="100">
        <v>1.1795587104</v>
      </c>
      <c r="AK101" s="100">
        <v>1.0671405639</v>
      </c>
      <c r="AL101" s="100">
        <v>1.3038195700999999</v>
      </c>
      <c r="AM101" s="100">
        <v>0.1464457884</v>
      </c>
      <c r="AN101" s="100">
        <v>0.912045773</v>
      </c>
      <c r="AO101" s="100">
        <v>0.805476831</v>
      </c>
      <c r="AP101" s="100">
        <v>1.0327143624999999</v>
      </c>
      <c r="AQ101" s="100">
        <v>2.8724573400000002E-2</v>
      </c>
      <c r="AR101" s="100">
        <v>1.1449003843000001</v>
      </c>
      <c r="AS101" s="100">
        <v>1.0141605033000001</v>
      </c>
      <c r="AT101" s="100">
        <v>1.2924945171</v>
      </c>
      <c r="AU101" s="99" t="s">
        <v>28</v>
      </c>
      <c r="AV101" s="99">
        <v>2</v>
      </c>
      <c r="AW101" s="99">
        <v>3</v>
      </c>
      <c r="AX101" s="99" t="s">
        <v>28</v>
      </c>
      <c r="AY101" s="99" t="s">
        <v>28</v>
      </c>
      <c r="AZ101" s="99" t="s">
        <v>28</v>
      </c>
      <c r="BA101" s="99" t="s">
        <v>28</v>
      </c>
      <c r="BB101" s="99" t="s">
        <v>28</v>
      </c>
      <c r="BC101" s="111" t="s">
        <v>437</v>
      </c>
      <c r="BD101" s="112">
        <v>627</v>
      </c>
      <c r="BE101" s="112">
        <v>700</v>
      </c>
      <c r="BF101" s="112">
        <v>562</v>
      </c>
    </row>
    <row r="102" spans="1:93" x14ac:dyDescent="0.3">
      <c r="A102" s="9"/>
      <c r="B102" t="s">
        <v>153</v>
      </c>
      <c r="C102" s="99">
        <v>550</v>
      </c>
      <c r="D102" s="109">
        <v>3538</v>
      </c>
      <c r="E102" s="110">
        <v>15.627066207</v>
      </c>
      <c r="F102" s="100">
        <v>14.127172967</v>
      </c>
      <c r="G102" s="100">
        <v>17.286204310999999</v>
      </c>
      <c r="H102" s="100">
        <v>8.7533240999999994E-3</v>
      </c>
      <c r="I102" s="102">
        <v>15.545505936</v>
      </c>
      <c r="J102" s="100">
        <v>14.299126399</v>
      </c>
      <c r="K102" s="100">
        <v>16.900525812000001</v>
      </c>
      <c r="L102" s="100">
        <v>1.1444957168000001</v>
      </c>
      <c r="M102" s="100">
        <v>1.0346464740000001</v>
      </c>
      <c r="N102" s="100">
        <v>1.2660077413999999</v>
      </c>
      <c r="O102" s="109">
        <v>626</v>
      </c>
      <c r="P102" s="109">
        <v>3688</v>
      </c>
      <c r="Q102" s="110">
        <v>17.114472703000001</v>
      </c>
      <c r="R102" s="100">
        <v>15.539859388</v>
      </c>
      <c r="S102" s="100">
        <v>18.848637467</v>
      </c>
      <c r="T102" s="100">
        <v>2.9946555999999999E-3</v>
      </c>
      <c r="U102" s="102">
        <v>16.973969630999999</v>
      </c>
      <c r="V102" s="100">
        <v>15.695044988999999</v>
      </c>
      <c r="W102" s="100">
        <v>18.357108580999999</v>
      </c>
      <c r="X102" s="100">
        <v>1.15739272</v>
      </c>
      <c r="Y102" s="100">
        <v>1.0509070561</v>
      </c>
      <c r="Z102" s="100">
        <v>1.2746682976999999</v>
      </c>
      <c r="AA102" s="109">
        <v>588</v>
      </c>
      <c r="AB102" s="109">
        <v>3313</v>
      </c>
      <c r="AC102" s="110">
        <v>17.721745093999999</v>
      </c>
      <c r="AD102" s="100">
        <v>16.057496748999998</v>
      </c>
      <c r="AE102" s="100">
        <v>19.558481257</v>
      </c>
      <c r="AF102" s="100">
        <v>1.3593300999999999E-7</v>
      </c>
      <c r="AG102" s="102">
        <v>17.748264413000001</v>
      </c>
      <c r="AH102" s="100">
        <v>16.370160227</v>
      </c>
      <c r="AI102" s="100">
        <v>19.242382805999998</v>
      </c>
      <c r="AJ102" s="100">
        <v>1.3036865203000001</v>
      </c>
      <c r="AK102" s="100">
        <v>1.1812573733</v>
      </c>
      <c r="AL102" s="100">
        <v>1.4388046004999999</v>
      </c>
      <c r="AM102" s="100">
        <v>0.58651611349999999</v>
      </c>
      <c r="AN102" s="100">
        <v>1.0354829741</v>
      </c>
      <c r="AO102" s="100">
        <v>0.91321677830000003</v>
      </c>
      <c r="AP102" s="100">
        <v>1.174118802</v>
      </c>
      <c r="AQ102" s="100">
        <v>0.1619806436</v>
      </c>
      <c r="AR102" s="100">
        <v>1.0951814291999999</v>
      </c>
      <c r="AS102" s="100">
        <v>0.96415079950000004</v>
      </c>
      <c r="AT102" s="100">
        <v>1.2440194660999999</v>
      </c>
      <c r="AU102" s="99" t="s">
        <v>28</v>
      </c>
      <c r="AV102" s="99">
        <v>2</v>
      </c>
      <c r="AW102" s="99">
        <v>3</v>
      </c>
      <c r="AX102" s="99" t="s">
        <v>28</v>
      </c>
      <c r="AY102" s="99" t="s">
        <v>28</v>
      </c>
      <c r="AZ102" s="99" t="s">
        <v>28</v>
      </c>
      <c r="BA102" s="99" t="s">
        <v>28</v>
      </c>
      <c r="BB102" s="99" t="s">
        <v>28</v>
      </c>
      <c r="BC102" s="111" t="s">
        <v>437</v>
      </c>
      <c r="BD102" s="112">
        <v>550</v>
      </c>
      <c r="BE102" s="112">
        <v>626</v>
      </c>
      <c r="BF102" s="112">
        <v>588</v>
      </c>
    </row>
    <row r="103" spans="1:93" x14ac:dyDescent="0.3">
      <c r="A103" s="9"/>
      <c r="B103" t="s">
        <v>110</v>
      </c>
      <c r="C103" s="99">
        <v>869</v>
      </c>
      <c r="D103" s="109">
        <v>5390</v>
      </c>
      <c r="E103" s="110">
        <v>16.472401852000001</v>
      </c>
      <c r="F103" s="100">
        <v>15.098100431000001</v>
      </c>
      <c r="G103" s="100">
        <v>17.971798772</v>
      </c>
      <c r="H103" s="100">
        <v>2.42518E-5</v>
      </c>
      <c r="I103" s="102">
        <v>16.122448980000001</v>
      </c>
      <c r="J103" s="100">
        <v>15.085370347</v>
      </c>
      <c r="K103" s="100">
        <v>17.230823978</v>
      </c>
      <c r="L103" s="100">
        <v>1.2064064434999999</v>
      </c>
      <c r="M103" s="100">
        <v>1.1057552995</v>
      </c>
      <c r="N103" s="100">
        <v>1.3162193366999999</v>
      </c>
      <c r="O103" s="109">
        <v>901</v>
      </c>
      <c r="P103" s="109">
        <v>5116</v>
      </c>
      <c r="Q103" s="110">
        <v>17.844989303999998</v>
      </c>
      <c r="R103" s="100">
        <v>16.370893954</v>
      </c>
      <c r="S103" s="100">
        <v>19.451817606999999</v>
      </c>
      <c r="T103" s="100">
        <v>1.92838E-5</v>
      </c>
      <c r="U103" s="102">
        <v>17.611415168000001</v>
      </c>
      <c r="V103" s="100">
        <v>16.498202136</v>
      </c>
      <c r="W103" s="100">
        <v>18.799742037000001</v>
      </c>
      <c r="X103" s="100">
        <v>1.2067950364</v>
      </c>
      <c r="Y103" s="100">
        <v>1.1071070556</v>
      </c>
      <c r="Z103" s="100">
        <v>1.3154592888000001</v>
      </c>
      <c r="AA103" s="109">
        <v>815</v>
      </c>
      <c r="AB103" s="109">
        <v>5005</v>
      </c>
      <c r="AC103" s="110">
        <v>16.474839408000001</v>
      </c>
      <c r="AD103" s="100">
        <v>15.074546998000001</v>
      </c>
      <c r="AE103" s="100">
        <v>18.005206627</v>
      </c>
      <c r="AF103" s="100">
        <v>2.21794E-5</v>
      </c>
      <c r="AG103" s="102">
        <v>16.283716284</v>
      </c>
      <c r="AH103" s="100">
        <v>15.203278016000001</v>
      </c>
      <c r="AI103" s="100">
        <v>17.440937128000002</v>
      </c>
      <c r="AJ103" s="100">
        <v>1.2119588643000001</v>
      </c>
      <c r="AK103" s="100">
        <v>1.1089474323999999</v>
      </c>
      <c r="AL103" s="100">
        <v>1.3245391494000001</v>
      </c>
      <c r="AM103" s="100">
        <v>0.15413151520000001</v>
      </c>
      <c r="AN103" s="100">
        <v>0.92321934900000002</v>
      </c>
      <c r="AO103" s="100">
        <v>0.82715665439999997</v>
      </c>
      <c r="AP103" s="100">
        <v>1.030438384</v>
      </c>
      <c r="AQ103" s="100">
        <v>0.14810747369999999</v>
      </c>
      <c r="AR103" s="100">
        <v>1.0833264914</v>
      </c>
      <c r="AS103" s="100">
        <v>0.97197095259999999</v>
      </c>
      <c r="AT103" s="100">
        <v>1.2074396707999999</v>
      </c>
      <c r="AU103" s="99">
        <v>1</v>
      </c>
      <c r="AV103" s="99">
        <v>2</v>
      </c>
      <c r="AW103" s="99">
        <v>3</v>
      </c>
      <c r="AX103" s="99" t="s">
        <v>28</v>
      </c>
      <c r="AY103" s="99" t="s">
        <v>28</v>
      </c>
      <c r="AZ103" s="99" t="s">
        <v>28</v>
      </c>
      <c r="BA103" s="99" t="s">
        <v>28</v>
      </c>
      <c r="BB103" s="99" t="s">
        <v>28</v>
      </c>
      <c r="BC103" s="111" t="s">
        <v>232</v>
      </c>
      <c r="BD103" s="112">
        <v>869</v>
      </c>
      <c r="BE103" s="112">
        <v>901</v>
      </c>
      <c r="BF103" s="112">
        <v>815</v>
      </c>
    </row>
    <row r="104" spans="1:93" x14ac:dyDescent="0.3">
      <c r="A104" s="9"/>
      <c r="B104" t="s">
        <v>111</v>
      </c>
      <c r="C104" s="99">
        <v>565</v>
      </c>
      <c r="D104" s="109">
        <v>3908</v>
      </c>
      <c r="E104" s="110">
        <v>14.628198251000001</v>
      </c>
      <c r="F104" s="100">
        <v>13.236337407000001</v>
      </c>
      <c r="G104" s="100">
        <v>16.166419568999999</v>
      </c>
      <c r="H104" s="100">
        <v>0.17675113740000001</v>
      </c>
      <c r="I104" s="102">
        <v>14.457523030000001</v>
      </c>
      <c r="J104" s="100">
        <v>13.313234284</v>
      </c>
      <c r="K104" s="100">
        <v>15.700164791000001</v>
      </c>
      <c r="L104" s="100">
        <v>1.0713405843999999</v>
      </c>
      <c r="M104" s="100">
        <v>0.96940342270000002</v>
      </c>
      <c r="N104" s="100">
        <v>1.1839969004999999</v>
      </c>
      <c r="O104" s="109">
        <v>693</v>
      </c>
      <c r="P104" s="109">
        <v>4041</v>
      </c>
      <c r="Q104" s="110">
        <v>17.192152805999999</v>
      </c>
      <c r="R104" s="100">
        <v>15.6573052</v>
      </c>
      <c r="S104" s="100">
        <v>18.877457795000002</v>
      </c>
      <c r="T104" s="100">
        <v>1.5861306E-3</v>
      </c>
      <c r="U104" s="102">
        <v>17.149220490000001</v>
      </c>
      <c r="V104" s="100">
        <v>15.918784785</v>
      </c>
      <c r="W104" s="100">
        <v>18.474762199000001</v>
      </c>
      <c r="X104" s="100">
        <v>1.1626459573000001</v>
      </c>
      <c r="Y104" s="100">
        <v>1.0588495111</v>
      </c>
      <c r="Z104" s="100">
        <v>1.2766173169999999</v>
      </c>
      <c r="AA104" s="109">
        <v>768</v>
      </c>
      <c r="AB104" s="109">
        <v>5228</v>
      </c>
      <c r="AC104" s="110">
        <v>14.756541618</v>
      </c>
      <c r="AD104" s="100">
        <v>13.478925193</v>
      </c>
      <c r="AE104" s="100">
        <v>16.155258481000001</v>
      </c>
      <c r="AF104" s="100">
        <v>7.5622600900000003E-2</v>
      </c>
      <c r="AG104" s="102">
        <v>14.690130069</v>
      </c>
      <c r="AH104" s="100">
        <v>13.687071977</v>
      </c>
      <c r="AI104" s="100">
        <v>15.766697347999999</v>
      </c>
      <c r="AJ104" s="100">
        <v>1.0855536117</v>
      </c>
      <c r="AK104" s="100">
        <v>0.991566744</v>
      </c>
      <c r="AL104" s="100">
        <v>1.1884491398000001</v>
      </c>
      <c r="AM104" s="100">
        <v>1.05057777E-2</v>
      </c>
      <c r="AN104" s="100">
        <v>0.858330064</v>
      </c>
      <c r="AO104" s="100">
        <v>0.76354383619999999</v>
      </c>
      <c r="AP104" s="100">
        <v>0.96488304130000002</v>
      </c>
      <c r="AQ104" s="100">
        <v>1.0963720999999999E-2</v>
      </c>
      <c r="AR104" s="100">
        <v>1.1752748021999999</v>
      </c>
      <c r="AS104" s="100">
        <v>1.0377650953999999</v>
      </c>
      <c r="AT104" s="100">
        <v>1.3310053178000001</v>
      </c>
      <c r="AU104" s="99" t="s">
        <v>28</v>
      </c>
      <c r="AV104" s="99">
        <v>2</v>
      </c>
      <c r="AW104" s="99" t="s">
        <v>28</v>
      </c>
      <c r="AX104" s="99" t="s">
        <v>28</v>
      </c>
      <c r="AY104" s="99" t="s">
        <v>28</v>
      </c>
      <c r="AZ104" s="99" t="s">
        <v>28</v>
      </c>
      <c r="BA104" s="99" t="s">
        <v>28</v>
      </c>
      <c r="BB104" s="99" t="s">
        <v>28</v>
      </c>
      <c r="BC104" s="111">
        <v>-2</v>
      </c>
      <c r="BD104" s="112">
        <v>565</v>
      </c>
      <c r="BE104" s="112">
        <v>693</v>
      </c>
      <c r="BF104" s="112">
        <v>768</v>
      </c>
    </row>
    <row r="105" spans="1:93" x14ac:dyDescent="0.3">
      <c r="A105" s="9"/>
      <c r="B105" s="3" t="s">
        <v>167</v>
      </c>
      <c r="C105" s="105">
        <v>22</v>
      </c>
      <c r="D105" s="106">
        <v>180</v>
      </c>
      <c r="E105" s="101">
        <v>12.240982405</v>
      </c>
      <c r="F105" s="107">
        <v>8.0261921387000008</v>
      </c>
      <c r="G105" s="107">
        <v>18.669083377</v>
      </c>
      <c r="H105" s="107">
        <v>0.61193314580000002</v>
      </c>
      <c r="I105" s="108">
        <v>12.222222221999999</v>
      </c>
      <c r="J105" s="107">
        <v>8.0477299906000006</v>
      </c>
      <c r="K105" s="107">
        <v>18.562093438000002</v>
      </c>
      <c r="L105" s="107">
        <v>0.89650557220000004</v>
      </c>
      <c r="M105" s="107">
        <v>0.58782258949999999</v>
      </c>
      <c r="N105" s="107">
        <v>1.3672870952</v>
      </c>
      <c r="O105" s="106">
        <v>26</v>
      </c>
      <c r="P105" s="106">
        <v>191</v>
      </c>
      <c r="Q105" s="101">
        <v>13.661360174</v>
      </c>
      <c r="R105" s="107">
        <v>9.2602898064999994</v>
      </c>
      <c r="S105" s="107">
        <v>20.154095141999999</v>
      </c>
      <c r="T105" s="107">
        <v>0.68979720079999995</v>
      </c>
      <c r="U105" s="108">
        <v>13.612565445</v>
      </c>
      <c r="V105" s="107">
        <v>9.2684182533000001</v>
      </c>
      <c r="W105" s="107">
        <v>19.992832966000002</v>
      </c>
      <c r="X105" s="107">
        <v>0.9238706377</v>
      </c>
      <c r="Y105" s="107">
        <v>0.62624143860000003</v>
      </c>
      <c r="Z105" s="107">
        <v>1.3629518946000001</v>
      </c>
      <c r="AA105" s="106">
        <v>24</v>
      </c>
      <c r="AB105" s="106">
        <v>156</v>
      </c>
      <c r="AC105" s="101">
        <v>15.624413472000001</v>
      </c>
      <c r="AD105" s="107">
        <v>10.427929277</v>
      </c>
      <c r="AE105" s="107">
        <v>23.410428845999999</v>
      </c>
      <c r="AF105" s="107">
        <v>0.4997263448</v>
      </c>
      <c r="AG105" s="108">
        <v>15.384615385</v>
      </c>
      <c r="AH105" s="107">
        <v>10.311832642000001</v>
      </c>
      <c r="AI105" s="107">
        <v>22.952892929000001</v>
      </c>
      <c r="AJ105" s="107">
        <v>1.1493979357999999</v>
      </c>
      <c r="AK105" s="107">
        <v>0.76712258079999995</v>
      </c>
      <c r="AL105" s="107">
        <v>1.7221701563</v>
      </c>
      <c r="AM105" s="107">
        <v>0.63725448119999994</v>
      </c>
      <c r="AN105" s="107">
        <v>1.1436938397</v>
      </c>
      <c r="AO105" s="107">
        <v>0.65455278900000002</v>
      </c>
      <c r="AP105" s="107">
        <v>1.998365328</v>
      </c>
      <c r="AQ105" s="107">
        <v>0.70632037349999999</v>
      </c>
      <c r="AR105" s="107">
        <v>1.1160346221999999</v>
      </c>
      <c r="AS105" s="107">
        <v>0.63049119379999996</v>
      </c>
      <c r="AT105" s="107">
        <v>1.9754967081999999</v>
      </c>
      <c r="AU105" s="105" t="s">
        <v>28</v>
      </c>
      <c r="AV105" s="105" t="s">
        <v>28</v>
      </c>
      <c r="AW105" s="105" t="s">
        <v>28</v>
      </c>
      <c r="AX105" s="105" t="s">
        <v>28</v>
      </c>
      <c r="AY105" s="105" t="s">
        <v>28</v>
      </c>
      <c r="AZ105" s="105" t="s">
        <v>28</v>
      </c>
      <c r="BA105" s="105" t="s">
        <v>28</v>
      </c>
      <c r="BB105" s="105" t="s">
        <v>28</v>
      </c>
      <c r="BC105" s="103" t="s">
        <v>28</v>
      </c>
      <c r="BD105" s="104">
        <v>22</v>
      </c>
      <c r="BE105" s="104">
        <v>26</v>
      </c>
      <c r="BF105" s="104">
        <v>24</v>
      </c>
      <c r="CO105" s="4"/>
    </row>
    <row r="106" spans="1:93" x14ac:dyDescent="0.3">
      <c r="A106" s="9"/>
      <c r="B106" t="s">
        <v>115</v>
      </c>
      <c r="C106" s="99">
        <v>979</v>
      </c>
      <c r="D106" s="109">
        <v>6854</v>
      </c>
      <c r="E106" s="110">
        <v>14.382651564</v>
      </c>
      <c r="F106" s="100">
        <v>13.220232190000001</v>
      </c>
      <c r="G106" s="100">
        <v>15.647279341000001</v>
      </c>
      <c r="H106" s="100">
        <v>0.2266810387</v>
      </c>
      <c r="I106" s="102">
        <v>14.283629997</v>
      </c>
      <c r="J106" s="100">
        <v>13.416340515</v>
      </c>
      <c r="K106" s="100">
        <v>15.206984771</v>
      </c>
      <c r="L106" s="100">
        <v>1.0533572260999999</v>
      </c>
      <c r="M106" s="100">
        <v>0.96822390820000004</v>
      </c>
      <c r="N106" s="100">
        <v>1.1459760871</v>
      </c>
      <c r="O106" s="109">
        <v>1060</v>
      </c>
      <c r="P106" s="109">
        <v>6750</v>
      </c>
      <c r="Q106" s="110">
        <v>15.721843263</v>
      </c>
      <c r="R106" s="100">
        <v>14.476464003</v>
      </c>
      <c r="S106" s="100">
        <v>17.07435984</v>
      </c>
      <c r="T106" s="100">
        <v>0.14546099800000001</v>
      </c>
      <c r="U106" s="102">
        <v>15.703703704</v>
      </c>
      <c r="V106" s="100">
        <v>14.786236383</v>
      </c>
      <c r="W106" s="100">
        <v>16.678098714000001</v>
      </c>
      <c r="X106" s="100">
        <v>1.0632139974999999</v>
      </c>
      <c r="Y106" s="100">
        <v>0.97899329639999999</v>
      </c>
      <c r="Z106" s="100">
        <v>1.1546800255</v>
      </c>
      <c r="AA106" s="109">
        <v>966</v>
      </c>
      <c r="AB106" s="109">
        <v>6071</v>
      </c>
      <c r="AC106" s="110">
        <v>15.875479224999999</v>
      </c>
      <c r="AD106" s="100">
        <v>14.586892302000001</v>
      </c>
      <c r="AE106" s="100">
        <v>17.277898226000001</v>
      </c>
      <c r="AF106" s="100">
        <v>3.2704270000000001E-4</v>
      </c>
      <c r="AG106" s="102">
        <v>15.911711414999999</v>
      </c>
      <c r="AH106" s="100">
        <v>14.939289139</v>
      </c>
      <c r="AI106" s="100">
        <v>16.947430215000001</v>
      </c>
      <c r="AJ106" s="100">
        <v>1.1678673944</v>
      </c>
      <c r="AK106" s="100">
        <v>1.0730734904999999</v>
      </c>
      <c r="AL106" s="100">
        <v>1.2710352674000001</v>
      </c>
      <c r="AM106" s="100">
        <v>0.85397084909999998</v>
      </c>
      <c r="AN106" s="100">
        <v>1.0097721341999999</v>
      </c>
      <c r="AO106" s="100">
        <v>0.91043571729999995</v>
      </c>
      <c r="AP106" s="100">
        <v>1.1199470139000001</v>
      </c>
      <c r="AQ106" s="100">
        <v>9.0922382100000004E-2</v>
      </c>
      <c r="AR106" s="100">
        <v>1.0931116000000001</v>
      </c>
      <c r="AS106" s="100">
        <v>0.98591233140000001</v>
      </c>
      <c r="AT106" s="100">
        <v>1.211966756</v>
      </c>
      <c r="AU106" s="99" t="s">
        <v>28</v>
      </c>
      <c r="AV106" s="99" t="s">
        <v>28</v>
      </c>
      <c r="AW106" s="99">
        <v>3</v>
      </c>
      <c r="AX106" s="99" t="s">
        <v>28</v>
      </c>
      <c r="AY106" s="99" t="s">
        <v>28</v>
      </c>
      <c r="AZ106" s="99" t="s">
        <v>28</v>
      </c>
      <c r="BA106" s="99" t="s">
        <v>28</v>
      </c>
      <c r="BB106" s="99" t="s">
        <v>28</v>
      </c>
      <c r="BC106" s="111">
        <v>-3</v>
      </c>
      <c r="BD106" s="112">
        <v>979</v>
      </c>
      <c r="BE106" s="112">
        <v>1060</v>
      </c>
      <c r="BF106" s="112">
        <v>966</v>
      </c>
    </row>
    <row r="107" spans="1:93" x14ac:dyDescent="0.3">
      <c r="A107" s="9"/>
      <c r="B107" t="s">
        <v>116</v>
      </c>
      <c r="C107" s="99">
        <v>795</v>
      </c>
      <c r="D107" s="109">
        <v>5413</v>
      </c>
      <c r="E107" s="110">
        <v>14.521724784</v>
      </c>
      <c r="F107" s="100">
        <v>13.274053972999999</v>
      </c>
      <c r="G107" s="100">
        <v>15.886668168</v>
      </c>
      <c r="H107" s="100">
        <v>0.17892327920000001</v>
      </c>
      <c r="I107" s="102">
        <v>14.686864955000001</v>
      </c>
      <c r="J107" s="100">
        <v>13.700615991999999</v>
      </c>
      <c r="K107" s="100">
        <v>15.744109777</v>
      </c>
      <c r="L107" s="100">
        <v>1.0635426762</v>
      </c>
      <c r="M107" s="100">
        <v>0.97216571009999997</v>
      </c>
      <c r="N107" s="100">
        <v>1.1635084558</v>
      </c>
      <c r="O107" s="109">
        <v>862</v>
      </c>
      <c r="P107" s="109">
        <v>5720</v>
      </c>
      <c r="Q107" s="110">
        <v>14.867497317</v>
      </c>
      <c r="R107" s="100">
        <v>13.620255917</v>
      </c>
      <c r="S107" s="100">
        <v>16.228951776999999</v>
      </c>
      <c r="T107" s="100">
        <v>0.90345102420000001</v>
      </c>
      <c r="U107" s="102">
        <v>15.06993007</v>
      </c>
      <c r="V107" s="100">
        <v>14.09675648</v>
      </c>
      <c r="W107" s="100">
        <v>16.110286975000001</v>
      </c>
      <c r="X107" s="100">
        <v>1.0054375298</v>
      </c>
      <c r="Y107" s="100">
        <v>0.92109089870000005</v>
      </c>
      <c r="Z107" s="100">
        <v>1.0975079961</v>
      </c>
      <c r="AA107" s="109">
        <v>709</v>
      </c>
      <c r="AB107" s="109">
        <v>4995</v>
      </c>
      <c r="AC107" s="110">
        <v>13.971821657</v>
      </c>
      <c r="AD107" s="100">
        <v>12.730019653999999</v>
      </c>
      <c r="AE107" s="100">
        <v>15.334760333</v>
      </c>
      <c r="AF107" s="100">
        <v>0.56331122820000001</v>
      </c>
      <c r="AG107" s="102">
        <v>14.194194194</v>
      </c>
      <c r="AH107" s="100">
        <v>13.186914721000001</v>
      </c>
      <c r="AI107" s="100">
        <v>15.27841448</v>
      </c>
      <c r="AJ107" s="100">
        <v>1.0278262924999999</v>
      </c>
      <c r="AK107" s="100">
        <v>0.93647408519999997</v>
      </c>
      <c r="AL107" s="100">
        <v>1.1280898258000001</v>
      </c>
      <c r="AM107" s="100">
        <v>0.287054635</v>
      </c>
      <c r="AN107" s="100">
        <v>0.9397561243</v>
      </c>
      <c r="AO107" s="100">
        <v>0.83817639830000001</v>
      </c>
      <c r="AP107" s="100">
        <v>1.0536464342</v>
      </c>
      <c r="AQ107" s="100">
        <v>0.67977490409999997</v>
      </c>
      <c r="AR107" s="100">
        <v>1.0238107069</v>
      </c>
      <c r="AS107" s="100">
        <v>0.91557400970000002</v>
      </c>
      <c r="AT107" s="100">
        <v>1.1448428554000001</v>
      </c>
      <c r="AU107" s="99" t="s">
        <v>28</v>
      </c>
      <c r="AV107" s="99" t="s">
        <v>28</v>
      </c>
      <c r="AW107" s="99" t="s">
        <v>28</v>
      </c>
      <c r="AX107" s="99" t="s">
        <v>28</v>
      </c>
      <c r="AY107" s="99" t="s">
        <v>28</v>
      </c>
      <c r="AZ107" s="99" t="s">
        <v>28</v>
      </c>
      <c r="BA107" s="99" t="s">
        <v>28</v>
      </c>
      <c r="BB107" s="99" t="s">
        <v>28</v>
      </c>
      <c r="BC107" s="111" t="s">
        <v>28</v>
      </c>
      <c r="BD107" s="112">
        <v>795</v>
      </c>
      <c r="BE107" s="112">
        <v>862</v>
      </c>
      <c r="BF107" s="112">
        <v>709</v>
      </c>
    </row>
    <row r="108" spans="1:93" x14ac:dyDescent="0.3">
      <c r="A108" s="9"/>
      <c r="B108" t="s">
        <v>117</v>
      </c>
      <c r="C108" s="99">
        <v>1070</v>
      </c>
      <c r="D108" s="109">
        <v>6304</v>
      </c>
      <c r="E108" s="110">
        <v>17.111994787</v>
      </c>
      <c r="F108" s="100">
        <v>15.760692263999999</v>
      </c>
      <c r="G108" s="100">
        <v>18.579156339000001</v>
      </c>
      <c r="H108" s="100">
        <v>7.5098503E-8</v>
      </c>
      <c r="I108" s="102">
        <v>16.973350254</v>
      </c>
      <c r="J108" s="100">
        <v>15.986212541</v>
      </c>
      <c r="K108" s="100">
        <v>18.021443047000002</v>
      </c>
      <c r="L108" s="100">
        <v>1.2532489770999999</v>
      </c>
      <c r="M108" s="100">
        <v>1.1542822274</v>
      </c>
      <c r="N108" s="100">
        <v>1.3607010151000001</v>
      </c>
      <c r="O108" s="109">
        <v>1201</v>
      </c>
      <c r="P108" s="109">
        <v>6490</v>
      </c>
      <c r="Q108" s="110">
        <v>18.550354063</v>
      </c>
      <c r="R108" s="100">
        <v>17.127088055000002</v>
      </c>
      <c r="S108" s="100">
        <v>20.091893890000001</v>
      </c>
      <c r="T108" s="100">
        <v>2.5933275E-8</v>
      </c>
      <c r="U108" s="102">
        <v>18.505392912000001</v>
      </c>
      <c r="V108" s="100">
        <v>17.487852056000001</v>
      </c>
      <c r="W108" s="100">
        <v>19.582139976000001</v>
      </c>
      <c r="X108" s="100">
        <v>1.2544964206</v>
      </c>
      <c r="Y108" s="100">
        <v>1.1582458526999999</v>
      </c>
      <c r="Z108" s="100">
        <v>1.3587454386</v>
      </c>
      <c r="AA108" s="109">
        <v>1185</v>
      </c>
      <c r="AB108" s="109">
        <v>5903</v>
      </c>
      <c r="AC108" s="110">
        <v>20.081279236</v>
      </c>
      <c r="AD108" s="100">
        <v>18.535602351000001</v>
      </c>
      <c r="AE108" s="100">
        <v>21.755849531999999</v>
      </c>
      <c r="AF108" s="100">
        <v>1.319434E-21</v>
      </c>
      <c r="AG108" s="102">
        <v>20.074538369999999</v>
      </c>
      <c r="AH108" s="100">
        <v>18.963498635000001</v>
      </c>
      <c r="AI108" s="100">
        <v>21.250672069</v>
      </c>
      <c r="AJ108" s="100">
        <v>1.4772638308999999</v>
      </c>
      <c r="AK108" s="100">
        <v>1.3635573021</v>
      </c>
      <c r="AL108" s="100">
        <v>1.6004523043000001</v>
      </c>
      <c r="AM108" s="100">
        <v>0.11144355359999999</v>
      </c>
      <c r="AN108" s="100">
        <v>1.0825280837</v>
      </c>
      <c r="AO108" s="100">
        <v>0.98182252270000003</v>
      </c>
      <c r="AP108" s="100">
        <v>1.1935630167</v>
      </c>
      <c r="AQ108" s="100">
        <v>0.11150669420000001</v>
      </c>
      <c r="AR108" s="100">
        <v>1.0840556168</v>
      </c>
      <c r="AS108" s="100">
        <v>0.98148508940000001</v>
      </c>
      <c r="AT108" s="100">
        <v>1.1973453218000001</v>
      </c>
      <c r="AU108" s="99">
        <v>1</v>
      </c>
      <c r="AV108" s="99">
        <v>2</v>
      </c>
      <c r="AW108" s="99">
        <v>3</v>
      </c>
      <c r="AX108" s="99" t="s">
        <v>28</v>
      </c>
      <c r="AY108" s="99" t="s">
        <v>28</v>
      </c>
      <c r="AZ108" s="99" t="s">
        <v>28</v>
      </c>
      <c r="BA108" s="99" t="s">
        <v>28</v>
      </c>
      <c r="BB108" s="99" t="s">
        <v>28</v>
      </c>
      <c r="BC108" s="111" t="s">
        <v>232</v>
      </c>
      <c r="BD108" s="112">
        <v>1070</v>
      </c>
      <c r="BE108" s="112">
        <v>1201</v>
      </c>
      <c r="BF108" s="112">
        <v>1185</v>
      </c>
    </row>
    <row r="109" spans="1:93" x14ac:dyDescent="0.3">
      <c r="A109" s="9"/>
      <c r="B109" t="s">
        <v>118</v>
      </c>
      <c r="C109" s="99">
        <v>767</v>
      </c>
      <c r="D109" s="109">
        <v>3827</v>
      </c>
      <c r="E109" s="110">
        <v>19.882724939999999</v>
      </c>
      <c r="F109" s="100">
        <v>18.15659402</v>
      </c>
      <c r="G109" s="100">
        <v>21.772957559999998</v>
      </c>
      <c r="H109" s="100">
        <v>5.0407639999999996E-16</v>
      </c>
      <c r="I109" s="102">
        <v>20.041808204999999</v>
      </c>
      <c r="J109" s="100">
        <v>18.672471075000001</v>
      </c>
      <c r="K109" s="100">
        <v>21.511565047000001</v>
      </c>
      <c r="L109" s="100">
        <v>1.4561718258</v>
      </c>
      <c r="M109" s="100">
        <v>1.3297533786</v>
      </c>
      <c r="N109" s="100">
        <v>1.5946087601000001</v>
      </c>
      <c r="O109" s="109">
        <v>812</v>
      </c>
      <c r="P109" s="109">
        <v>3730</v>
      </c>
      <c r="Q109" s="110">
        <v>21.616498326999999</v>
      </c>
      <c r="R109" s="100">
        <v>19.772523474</v>
      </c>
      <c r="S109" s="100">
        <v>23.632441278000002</v>
      </c>
      <c r="T109" s="100">
        <v>7.032275E-17</v>
      </c>
      <c r="U109" s="102">
        <v>21.769436997</v>
      </c>
      <c r="V109" s="100">
        <v>20.322441369</v>
      </c>
      <c r="W109" s="100">
        <v>23.319461405999999</v>
      </c>
      <c r="X109" s="100">
        <v>1.4618491747</v>
      </c>
      <c r="Y109" s="100">
        <v>1.3371475197</v>
      </c>
      <c r="Z109" s="100">
        <v>1.5981804386</v>
      </c>
      <c r="AA109" s="109">
        <v>679</v>
      </c>
      <c r="AB109" s="109">
        <v>3526</v>
      </c>
      <c r="AC109" s="110">
        <v>19.142607587000001</v>
      </c>
      <c r="AD109" s="100">
        <v>17.422435055000001</v>
      </c>
      <c r="AE109" s="100">
        <v>21.032618235000001</v>
      </c>
      <c r="AF109" s="100">
        <v>1.0359619999999999E-12</v>
      </c>
      <c r="AG109" s="102">
        <v>19.256948383000001</v>
      </c>
      <c r="AH109" s="100">
        <v>17.861640707999999</v>
      </c>
      <c r="AI109" s="100">
        <v>20.76125408</v>
      </c>
      <c r="AJ109" s="100">
        <v>1.4082111745000001</v>
      </c>
      <c r="AK109" s="100">
        <v>1.2816680079</v>
      </c>
      <c r="AL109" s="100">
        <v>1.5472483511999999</v>
      </c>
      <c r="AM109" s="100">
        <v>4.0803484199999997E-2</v>
      </c>
      <c r="AN109" s="100">
        <v>0.88555543540000003</v>
      </c>
      <c r="AO109" s="100">
        <v>0.78820520120000004</v>
      </c>
      <c r="AP109" s="100">
        <v>0.99492927460000002</v>
      </c>
      <c r="AQ109" s="100">
        <v>0.14967969910000001</v>
      </c>
      <c r="AR109" s="100">
        <v>1.0871999885999999</v>
      </c>
      <c r="AS109" s="100">
        <v>0.97031319120000004</v>
      </c>
      <c r="AT109" s="100">
        <v>1.2181673153999999</v>
      </c>
      <c r="AU109" s="99">
        <v>1</v>
      </c>
      <c r="AV109" s="99">
        <v>2</v>
      </c>
      <c r="AW109" s="99">
        <v>3</v>
      </c>
      <c r="AX109" s="99" t="s">
        <v>28</v>
      </c>
      <c r="AY109" s="99" t="s">
        <v>28</v>
      </c>
      <c r="AZ109" s="99" t="s">
        <v>28</v>
      </c>
      <c r="BA109" s="99" t="s">
        <v>28</v>
      </c>
      <c r="BB109" s="99" t="s">
        <v>28</v>
      </c>
      <c r="BC109" s="111" t="s">
        <v>232</v>
      </c>
      <c r="BD109" s="112">
        <v>767</v>
      </c>
      <c r="BE109" s="112">
        <v>812</v>
      </c>
      <c r="BF109" s="112">
        <v>679</v>
      </c>
      <c r="CO109" s="4"/>
    </row>
    <row r="110" spans="1:93" s="3" customFormat="1" x14ac:dyDescent="0.3">
      <c r="A110" s="9" t="s">
        <v>234</v>
      </c>
      <c r="B110" s="3" t="s">
        <v>200</v>
      </c>
      <c r="C110" s="105">
        <v>1694</v>
      </c>
      <c r="D110" s="106">
        <v>15815</v>
      </c>
      <c r="E110" s="101">
        <v>10.8460675</v>
      </c>
      <c r="F110" s="107">
        <v>10.040036635</v>
      </c>
      <c r="G110" s="107">
        <v>11.716807864</v>
      </c>
      <c r="H110" s="107">
        <v>4.4721359999999998E-9</v>
      </c>
      <c r="I110" s="108">
        <v>10.711349984</v>
      </c>
      <c r="J110" s="107">
        <v>10.213227629</v>
      </c>
      <c r="K110" s="107">
        <v>11.233766899999999</v>
      </c>
      <c r="L110" s="107">
        <v>0.79365479380000004</v>
      </c>
      <c r="M110" s="107">
        <v>0.7346739457</v>
      </c>
      <c r="N110" s="107">
        <v>0.85737072260000002</v>
      </c>
      <c r="O110" s="106">
        <v>1937</v>
      </c>
      <c r="P110" s="106">
        <v>17530</v>
      </c>
      <c r="Q110" s="101">
        <v>11.146133128000001</v>
      </c>
      <c r="R110" s="107">
        <v>10.336682005</v>
      </c>
      <c r="S110" s="107">
        <v>12.018971238000001</v>
      </c>
      <c r="T110" s="107">
        <v>1.721325E-13</v>
      </c>
      <c r="U110" s="108">
        <v>11.049629207000001</v>
      </c>
      <c r="V110" s="107">
        <v>10.568350526</v>
      </c>
      <c r="W110" s="107">
        <v>11.552825136999999</v>
      </c>
      <c r="X110" s="107">
        <v>0.75317633380000004</v>
      </c>
      <c r="Y110" s="107">
        <v>0.69847938890000005</v>
      </c>
      <c r="Z110" s="107">
        <v>0.81215652000000005</v>
      </c>
      <c r="AA110" s="106">
        <v>2007</v>
      </c>
      <c r="AB110" s="106">
        <v>19668</v>
      </c>
      <c r="AC110" s="101">
        <v>10.218543217000001</v>
      </c>
      <c r="AD110" s="107">
        <v>9.4805065539999998</v>
      </c>
      <c r="AE110" s="107">
        <v>11.014034417</v>
      </c>
      <c r="AF110" s="107">
        <v>8.5561929999999997E-14</v>
      </c>
      <c r="AG110" s="108">
        <v>10.204392923</v>
      </c>
      <c r="AH110" s="107">
        <v>9.7675793735000003</v>
      </c>
      <c r="AI110" s="107">
        <v>10.660741104</v>
      </c>
      <c r="AJ110" s="107">
        <v>0.75171925660000005</v>
      </c>
      <c r="AK110" s="107">
        <v>0.69742615829999999</v>
      </c>
      <c r="AL110" s="107">
        <v>0.81023895369999999</v>
      </c>
      <c r="AM110" s="107">
        <v>4.9850589299999998E-2</v>
      </c>
      <c r="AN110" s="107">
        <v>0.91677921829999998</v>
      </c>
      <c r="AO110" s="107">
        <v>0.84053179160000002</v>
      </c>
      <c r="AP110" s="107">
        <v>0.99994330200000003</v>
      </c>
      <c r="AQ110" s="107">
        <v>0.54670895659999996</v>
      </c>
      <c r="AR110" s="107">
        <v>1.0276658456000001</v>
      </c>
      <c r="AS110" s="107">
        <v>0.94039373530000003</v>
      </c>
      <c r="AT110" s="107">
        <v>1.1230371392</v>
      </c>
      <c r="AU110" s="105">
        <v>1</v>
      </c>
      <c r="AV110" s="105">
        <v>2</v>
      </c>
      <c r="AW110" s="105">
        <v>3</v>
      </c>
      <c r="AX110" s="105" t="s">
        <v>28</v>
      </c>
      <c r="AY110" s="105" t="s">
        <v>231</v>
      </c>
      <c r="AZ110" s="105" t="s">
        <v>28</v>
      </c>
      <c r="BA110" s="105" t="s">
        <v>28</v>
      </c>
      <c r="BB110" s="105" t="s">
        <v>28</v>
      </c>
      <c r="BC110" s="103" t="s">
        <v>424</v>
      </c>
      <c r="BD110" s="104">
        <v>1694</v>
      </c>
      <c r="BE110" s="104">
        <v>1937</v>
      </c>
      <c r="BF110" s="104">
        <v>2007</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201</v>
      </c>
      <c r="C111" s="99">
        <v>775</v>
      </c>
      <c r="D111" s="109">
        <v>6158</v>
      </c>
      <c r="E111" s="110">
        <v>12.682575753</v>
      </c>
      <c r="F111" s="100">
        <v>11.555494821</v>
      </c>
      <c r="G111" s="100">
        <v>13.919588060000001</v>
      </c>
      <c r="H111" s="100">
        <v>0.1157822228</v>
      </c>
      <c r="I111" s="102">
        <v>12.585254953</v>
      </c>
      <c r="J111" s="100">
        <v>11.729674374</v>
      </c>
      <c r="K111" s="100">
        <v>13.503242902</v>
      </c>
      <c r="L111" s="100">
        <v>0.92804023609999997</v>
      </c>
      <c r="M111" s="100">
        <v>0.84556673280000005</v>
      </c>
      <c r="N111" s="100">
        <v>1.0185579051</v>
      </c>
      <c r="O111" s="109">
        <v>864</v>
      </c>
      <c r="P111" s="109">
        <v>6266</v>
      </c>
      <c r="Q111" s="110">
        <v>13.834868569999999</v>
      </c>
      <c r="R111" s="100">
        <v>12.639511144</v>
      </c>
      <c r="S111" s="100">
        <v>15.143274622</v>
      </c>
      <c r="T111" s="100">
        <v>0.14403434879999999</v>
      </c>
      <c r="U111" s="102">
        <v>13.788700926000001</v>
      </c>
      <c r="V111" s="100">
        <v>12.899262696999999</v>
      </c>
      <c r="W111" s="100">
        <v>14.739468269</v>
      </c>
      <c r="X111" s="100">
        <v>0.93486193529999995</v>
      </c>
      <c r="Y111" s="100">
        <v>0.85408818959999999</v>
      </c>
      <c r="Z111" s="100">
        <v>1.0232747025</v>
      </c>
      <c r="AA111" s="109">
        <v>792</v>
      </c>
      <c r="AB111" s="109">
        <v>6940</v>
      </c>
      <c r="AC111" s="110">
        <v>11.440631574999999</v>
      </c>
      <c r="AD111" s="100">
        <v>10.429407524</v>
      </c>
      <c r="AE111" s="100">
        <v>12.549902813999999</v>
      </c>
      <c r="AF111" s="100">
        <v>2.603727E-4</v>
      </c>
      <c r="AG111" s="102">
        <v>11.412103746</v>
      </c>
      <c r="AH111" s="100">
        <v>10.644360663</v>
      </c>
      <c r="AI111" s="100">
        <v>12.235221639000001</v>
      </c>
      <c r="AJ111" s="100">
        <v>0.84162124490000001</v>
      </c>
      <c r="AK111" s="100">
        <v>0.76723132689999995</v>
      </c>
      <c r="AL111" s="100">
        <v>0.92322392870000003</v>
      </c>
      <c r="AM111" s="100">
        <v>1.0717659E-3</v>
      </c>
      <c r="AN111" s="100">
        <v>0.82694183300000002</v>
      </c>
      <c r="AO111" s="100">
        <v>0.73794857530000002</v>
      </c>
      <c r="AP111" s="100">
        <v>0.9266672749</v>
      </c>
      <c r="AQ111" s="100">
        <v>0.1357777785</v>
      </c>
      <c r="AR111" s="100">
        <v>1.0908563716999999</v>
      </c>
      <c r="AS111" s="100">
        <v>0.97307042450000003</v>
      </c>
      <c r="AT111" s="100">
        <v>1.2228997961000001</v>
      </c>
      <c r="AU111" s="99" t="s">
        <v>28</v>
      </c>
      <c r="AV111" s="99" t="s">
        <v>28</v>
      </c>
      <c r="AW111" s="99">
        <v>3</v>
      </c>
      <c r="AX111" s="99" t="s">
        <v>28</v>
      </c>
      <c r="AY111" s="99" t="s">
        <v>231</v>
      </c>
      <c r="AZ111" s="99" t="s">
        <v>28</v>
      </c>
      <c r="BA111" s="99" t="s">
        <v>28</v>
      </c>
      <c r="BB111" s="99" t="s">
        <v>28</v>
      </c>
      <c r="BC111" s="111" t="s">
        <v>426</v>
      </c>
      <c r="BD111" s="112">
        <v>775</v>
      </c>
      <c r="BE111" s="112">
        <v>864</v>
      </c>
      <c r="BF111" s="112">
        <v>792</v>
      </c>
    </row>
    <row r="112" spans="1:93" x14ac:dyDescent="0.3">
      <c r="A112" s="9"/>
      <c r="B112" t="s">
        <v>202</v>
      </c>
      <c r="C112" s="99">
        <v>886</v>
      </c>
      <c r="D112" s="109">
        <v>12061</v>
      </c>
      <c r="E112" s="110">
        <v>7.3827575987999996</v>
      </c>
      <c r="F112" s="100">
        <v>6.7495640922</v>
      </c>
      <c r="G112" s="100">
        <v>8.0753525736</v>
      </c>
      <c r="H112" s="100">
        <v>2.7207720000000002E-41</v>
      </c>
      <c r="I112" s="102">
        <v>7.3459912113000003</v>
      </c>
      <c r="J112" s="100">
        <v>6.8778663011000001</v>
      </c>
      <c r="K112" s="100">
        <v>7.8459778824999997</v>
      </c>
      <c r="L112" s="100">
        <v>0.54022907009999999</v>
      </c>
      <c r="M112" s="100">
        <v>0.49389549690000001</v>
      </c>
      <c r="N112" s="100">
        <v>0.59090931170000005</v>
      </c>
      <c r="O112" s="109">
        <v>1135</v>
      </c>
      <c r="P112" s="109">
        <v>12574</v>
      </c>
      <c r="Q112" s="110">
        <v>9.0304884753000003</v>
      </c>
      <c r="R112" s="100">
        <v>8.3009604346000003</v>
      </c>
      <c r="S112" s="100">
        <v>9.8241309238000003</v>
      </c>
      <c r="T112" s="100">
        <v>1.4319189999999999E-30</v>
      </c>
      <c r="U112" s="102">
        <v>9.0265627485</v>
      </c>
      <c r="V112" s="100">
        <v>8.5164092513000007</v>
      </c>
      <c r="W112" s="100">
        <v>9.5672756731999993</v>
      </c>
      <c r="X112" s="100">
        <v>0.61021612820000004</v>
      </c>
      <c r="Y112" s="100">
        <v>0.56091981629999998</v>
      </c>
      <c r="Z112" s="100">
        <v>0.66384483540000006</v>
      </c>
      <c r="AA112" s="109">
        <v>1062</v>
      </c>
      <c r="AB112" s="109">
        <v>13645</v>
      </c>
      <c r="AC112" s="110">
        <v>7.7589087433000001</v>
      </c>
      <c r="AD112" s="100">
        <v>7.1222846205000003</v>
      </c>
      <c r="AE112" s="100">
        <v>8.4524373982000007</v>
      </c>
      <c r="AF112" s="100">
        <v>1.0108379999999999E-37</v>
      </c>
      <c r="AG112" s="102">
        <v>7.7830707218999997</v>
      </c>
      <c r="AH112" s="100">
        <v>7.3287711226000001</v>
      </c>
      <c r="AI112" s="100">
        <v>8.2655316763000002</v>
      </c>
      <c r="AJ112" s="100">
        <v>0.5707781421</v>
      </c>
      <c r="AK112" s="100">
        <v>0.52394537919999995</v>
      </c>
      <c r="AL112" s="100">
        <v>0.62179704319999995</v>
      </c>
      <c r="AM112" s="100">
        <v>3.9641516999999998E-3</v>
      </c>
      <c r="AN112" s="100">
        <v>0.85919037099999995</v>
      </c>
      <c r="AO112" s="100">
        <v>0.77490769989999997</v>
      </c>
      <c r="AP112" s="100">
        <v>0.95264002889999999</v>
      </c>
      <c r="AQ112" s="100">
        <v>2.12258E-4</v>
      </c>
      <c r="AR112" s="100">
        <v>1.2231863709999999</v>
      </c>
      <c r="AS112" s="100">
        <v>1.0995009578999999</v>
      </c>
      <c r="AT112" s="100">
        <v>1.3607854430999999</v>
      </c>
      <c r="AU112" s="99">
        <v>1</v>
      </c>
      <c r="AV112" s="99">
        <v>2</v>
      </c>
      <c r="AW112" s="99">
        <v>3</v>
      </c>
      <c r="AX112" s="99" t="s">
        <v>230</v>
      </c>
      <c r="AY112" s="99" t="s">
        <v>231</v>
      </c>
      <c r="AZ112" s="99" t="s">
        <v>28</v>
      </c>
      <c r="BA112" s="99" t="s">
        <v>28</v>
      </c>
      <c r="BB112" s="99" t="s">
        <v>28</v>
      </c>
      <c r="BC112" s="111" t="s">
        <v>434</v>
      </c>
      <c r="BD112" s="112">
        <v>886</v>
      </c>
      <c r="BE112" s="112">
        <v>1135</v>
      </c>
      <c r="BF112" s="112">
        <v>1062</v>
      </c>
    </row>
    <row r="113" spans="1:93" x14ac:dyDescent="0.3">
      <c r="A113" s="9"/>
      <c r="B113" t="s">
        <v>203</v>
      </c>
      <c r="C113" s="99">
        <v>1037</v>
      </c>
      <c r="D113" s="109">
        <v>8615</v>
      </c>
      <c r="E113" s="110">
        <v>12.085906766000001</v>
      </c>
      <c r="F113" s="100">
        <v>11.088974942</v>
      </c>
      <c r="G113" s="100">
        <v>13.172465726</v>
      </c>
      <c r="H113" s="100">
        <v>5.1525421999999996E-3</v>
      </c>
      <c r="I113" s="102">
        <v>12.037144515</v>
      </c>
      <c r="J113" s="100">
        <v>11.326368404</v>
      </c>
      <c r="K113" s="100">
        <v>12.792524745</v>
      </c>
      <c r="L113" s="100">
        <v>0.88437932379999995</v>
      </c>
      <c r="M113" s="100">
        <v>0.8114294071</v>
      </c>
      <c r="N113" s="100">
        <v>0.96388765509999996</v>
      </c>
      <c r="O113" s="109">
        <v>1062</v>
      </c>
      <c r="P113" s="109">
        <v>9128</v>
      </c>
      <c r="Q113" s="110">
        <v>11.666579004000001</v>
      </c>
      <c r="R113" s="100">
        <v>10.709117976</v>
      </c>
      <c r="S113" s="100">
        <v>12.709642937</v>
      </c>
      <c r="T113" s="100">
        <v>5.2321237000000002E-8</v>
      </c>
      <c r="U113" s="102">
        <v>11.634531113</v>
      </c>
      <c r="V113" s="100">
        <v>10.955420899</v>
      </c>
      <c r="W113" s="100">
        <v>12.355738357</v>
      </c>
      <c r="X113" s="100">
        <v>0.78834436119999995</v>
      </c>
      <c r="Y113" s="100">
        <v>0.72364596059999997</v>
      </c>
      <c r="Z113" s="100">
        <v>0.85882719689999998</v>
      </c>
      <c r="AA113" s="109">
        <v>1255</v>
      </c>
      <c r="AB113" s="109">
        <v>11051</v>
      </c>
      <c r="AC113" s="110">
        <v>11.395717338000001</v>
      </c>
      <c r="AD113" s="100">
        <v>10.494810280999999</v>
      </c>
      <c r="AE113" s="100">
        <v>12.373961051</v>
      </c>
      <c r="AF113" s="100">
        <v>2.70392E-5</v>
      </c>
      <c r="AG113" s="102">
        <v>11.356438331</v>
      </c>
      <c r="AH113" s="100">
        <v>10.745200876</v>
      </c>
      <c r="AI113" s="100">
        <v>12.002445842</v>
      </c>
      <c r="AJ113" s="100">
        <v>0.83831716359999997</v>
      </c>
      <c r="AK113" s="100">
        <v>0.77204263029999998</v>
      </c>
      <c r="AL113" s="100">
        <v>0.91028090849999999</v>
      </c>
      <c r="AM113" s="100">
        <v>0.65087005259999997</v>
      </c>
      <c r="AN113" s="100">
        <v>0.97678311139999996</v>
      </c>
      <c r="AO113" s="100">
        <v>0.88229729280000002</v>
      </c>
      <c r="AP113" s="100">
        <v>1.0813874806999999</v>
      </c>
      <c r="AQ113" s="100">
        <v>0.50879404699999997</v>
      </c>
      <c r="AR113" s="100">
        <v>0.96530440200000001</v>
      </c>
      <c r="AS113" s="100">
        <v>0.86930484230000005</v>
      </c>
      <c r="AT113" s="100">
        <v>1.071905439</v>
      </c>
      <c r="AU113" s="99">
        <v>1</v>
      </c>
      <c r="AV113" s="99">
        <v>2</v>
      </c>
      <c r="AW113" s="99">
        <v>3</v>
      </c>
      <c r="AX113" s="99" t="s">
        <v>28</v>
      </c>
      <c r="AY113" s="99" t="s">
        <v>28</v>
      </c>
      <c r="AZ113" s="99" t="s">
        <v>28</v>
      </c>
      <c r="BA113" s="99" t="s">
        <v>28</v>
      </c>
      <c r="BB113" s="99" t="s">
        <v>28</v>
      </c>
      <c r="BC113" s="111" t="s">
        <v>232</v>
      </c>
      <c r="BD113" s="112">
        <v>1037</v>
      </c>
      <c r="BE113" s="112">
        <v>1062</v>
      </c>
      <c r="BF113" s="112">
        <v>1255</v>
      </c>
      <c r="BQ113" s="46"/>
      <c r="CO113" s="4"/>
    </row>
    <row r="114" spans="1:93" s="3" customFormat="1" x14ac:dyDescent="0.3">
      <c r="A114" s="9"/>
      <c r="B114" s="3" t="s">
        <v>119</v>
      </c>
      <c r="C114" s="105">
        <v>1424</v>
      </c>
      <c r="D114" s="106">
        <v>10728</v>
      </c>
      <c r="E114" s="101">
        <v>13.539373748999999</v>
      </c>
      <c r="F114" s="107">
        <v>12.50005891</v>
      </c>
      <c r="G114" s="107">
        <v>14.665102206</v>
      </c>
      <c r="H114" s="107">
        <v>0.81933674540000001</v>
      </c>
      <c r="I114" s="108">
        <v>13.273676361</v>
      </c>
      <c r="J114" s="107">
        <v>12.601853563000001</v>
      </c>
      <c r="K114" s="107">
        <v>13.981314991</v>
      </c>
      <c r="L114" s="107">
        <v>0.99073593999999998</v>
      </c>
      <c r="M114" s="107">
        <v>0.91468467040000001</v>
      </c>
      <c r="N114" s="107">
        <v>1.0731104768999999</v>
      </c>
      <c r="O114" s="106">
        <v>1659</v>
      </c>
      <c r="P114" s="106">
        <v>10237</v>
      </c>
      <c r="Q114" s="101">
        <v>16.468790031000001</v>
      </c>
      <c r="R114" s="107">
        <v>15.241830625</v>
      </c>
      <c r="S114" s="107">
        <v>17.794519029</v>
      </c>
      <c r="T114" s="107">
        <v>6.7970089000000001E-3</v>
      </c>
      <c r="U114" s="108">
        <v>16.205919702999999</v>
      </c>
      <c r="V114" s="107">
        <v>15.444557395</v>
      </c>
      <c r="W114" s="107">
        <v>17.004814493000001</v>
      </c>
      <c r="X114" s="107">
        <v>1.1128435983</v>
      </c>
      <c r="Y114" s="107">
        <v>1.0299344156000001</v>
      </c>
      <c r="Z114" s="107">
        <v>1.2024269268000001</v>
      </c>
      <c r="AA114" s="106">
        <v>1572</v>
      </c>
      <c r="AB114" s="106">
        <v>10916</v>
      </c>
      <c r="AC114" s="101">
        <v>14.523467669</v>
      </c>
      <c r="AD114" s="107">
        <v>13.429374985999999</v>
      </c>
      <c r="AE114" s="107">
        <v>15.706696205</v>
      </c>
      <c r="AF114" s="107">
        <v>9.7748847900000005E-2</v>
      </c>
      <c r="AG114" s="108">
        <v>14.400879442999999</v>
      </c>
      <c r="AH114" s="107">
        <v>13.706301969</v>
      </c>
      <c r="AI114" s="107">
        <v>15.130655168000001</v>
      </c>
      <c r="AJ114" s="107">
        <v>1.0684077062999999</v>
      </c>
      <c r="AK114" s="107">
        <v>0.98792162120000004</v>
      </c>
      <c r="AL114" s="107">
        <v>1.1554510016999999</v>
      </c>
      <c r="AM114" s="107">
        <v>7.0654396E-3</v>
      </c>
      <c r="AN114" s="107">
        <v>0.88187824609999999</v>
      </c>
      <c r="AO114" s="107">
        <v>0.80480012229999998</v>
      </c>
      <c r="AP114" s="107">
        <v>0.96633837330000005</v>
      </c>
      <c r="AQ114" s="107">
        <v>3.4901899999999999E-5</v>
      </c>
      <c r="AR114" s="107">
        <v>1.2163627607</v>
      </c>
      <c r="AS114" s="107">
        <v>1.1086167723</v>
      </c>
      <c r="AT114" s="107">
        <v>1.3345805356</v>
      </c>
      <c r="AU114" s="105" t="s">
        <v>28</v>
      </c>
      <c r="AV114" s="105">
        <v>2</v>
      </c>
      <c r="AW114" s="105" t="s">
        <v>28</v>
      </c>
      <c r="AX114" s="105" t="s">
        <v>230</v>
      </c>
      <c r="AY114" s="105" t="s">
        <v>231</v>
      </c>
      <c r="AZ114" s="105" t="s">
        <v>28</v>
      </c>
      <c r="BA114" s="105" t="s">
        <v>28</v>
      </c>
      <c r="BB114" s="105" t="s">
        <v>28</v>
      </c>
      <c r="BC114" s="103" t="s">
        <v>441</v>
      </c>
      <c r="BD114" s="104">
        <v>1424</v>
      </c>
      <c r="BE114" s="104">
        <v>1659</v>
      </c>
      <c r="BF114" s="104">
        <v>1572</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99">
        <v>403</v>
      </c>
      <c r="D115" s="109">
        <v>3155</v>
      </c>
      <c r="E115" s="110">
        <v>13.033744128</v>
      </c>
      <c r="F115" s="100">
        <v>11.618232852</v>
      </c>
      <c r="G115" s="100">
        <v>14.621714691999999</v>
      </c>
      <c r="H115" s="100">
        <v>0.41936028660000002</v>
      </c>
      <c r="I115" s="102">
        <v>12.773375594000001</v>
      </c>
      <c r="J115" s="100">
        <v>11.585220752</v>
      </c>
      <c r="K115" s="100">
        <v>14.083384992999999</v>
      </c>
      <c r="L115" s="100">
        <v>0.95373678139999996</v>
      </c>
      <c r="M115" s="100">
        <v>0.85015755230000001</v>
      </c>
      <c r="N115" s="100">
        <v>1.0699356202999999</v>
      </c>
      <c r="O115" s="109">
        <v>429</v>
      </c>
      <c r="P115" s="109">
        <v>3047</v>
      </c>
      <c r="Q115" s="110">
        <v>14.205409621999999</v>
      </c>
      <c r="R115" s="100">
        <v>12.693680125</v>
      </c>
      <c r="S115" s="100">
        <v>15.897175646000001</v>
      </c>
      <c r="T115" s="100">
        <v>0.47591670050000001</v>
      </c>
      <c r="U115" s="102">
        <v>14.079422383000001</v>
      </c>
      <c r="V115" s="100">
        <v>12.808210019000001</v>
      </c>
      <c r="W115" s="100">
        <v>15.476802327</v>
      </c>
      <c r="X115" s="100">
        <v>0.95990046200000001</v>
      </c>
      <c r="Y115" s="100">
        <v>0.85774854369999998</v>
      </c>
      <c r="Z115" s="100">
        <v>1.0742179671000001</v>
      </c>
      <c r="AA115" s="109">
        <v>448</v>
      </c>
      <c r="AB115" s="109">
        <v>3204</v>
      </c>
      <c r="AC115" s="110">
        <v>14.003598639</v>
      </c>
      <c r="AD115" s="100">
        <v>12.532859732</v>
      </c>
      <c r="AE115" s="100">
        <v>15.646929675000001</v>
      </c>
      <c r="AF115" s="100">
        <v>0.59963374670000003</v>
      </c>
      <c r="AG115" s="102">
        <v>13.982521847999999</v>
      </c>
      <c r="AH115" s="100">
        <v>12.745885529000001</v>
      </c>
      <c r="AI115" s="100">
        <v>15.339139582</v>
      </c>
      <c r="AJ115" s="100">
        <v>1.0301639417999999</v>
      </c>
      <c r="AK115" s="100">
        <v>0.92197016750000005</v>
      </c>
      <c r="AL115" s="100">
        <v>1.1510543229000001</v>
      </c>
      <c r="AM115" s="100">
        <v>0.84729253609999999</v>
      </c>
      <c r="AN115" s="100">
        <v>0.98579337109999998</v>
      </c>
      <c r="AO115" s="100">
        <v>0.85219797119999996</v>
      </c>
      <c r="AP115" s="100">
        <v>1.1403319456000001</v>
      </c>
      <c r="AQ115" s="100">
        <v>0.25648235670000002</v>
      </c>
      <c r="AR115" s="100">
        <v>1.0898947749000001</v>
      </c>
      <c r="AS115" s="100">
        <v>0.93931843920000002</v>
      </c>
      <c r="AT115" s="100">
        <v>1.2646090727999999</v>
      </c>
      <c r="AU115" s="99" t="s">
        <v>28</v>
      </c>
      <c r="AV115" s="99" t="s">
        <v>28</v>
      </c>
      <c r="AW115" s="99" t="s">
        <v>28</v>
      </c>
      <c r="AX115" s="99" t="s">
        <v>28</v>
      </c>
      <c r="AY115" s="99" t="s">
        <v>28</v>
      </c>
      <c r="AZ115" s="99" t="s">
        <v>28</v>
      </c>
      <c r="BA115" s="99" t="s">
        <v>28</v>
      </c>
      <c r="BB115" s="99" t="s">
        <v>28</v>
      </c>
      <c r="BC115" s="111" t="s">
        <v>28</v>
      </c>
      <c r="BD115" s="112">
        <v>403</v>
      </c>
      <c r="BE115" s="112">
        <v>429</v>
      </c>
      <c r="BF115" s="112">
        <v>448</v>
      </c>
    </row>
    <row r="116" spans="1:93" x14ac:dyDescent="0.3">
      <c r="A116" s="9"/>
      <c r="B116" t="s">
        <v>121</v>
      </c>
      <c r="C116" s="99">
        <v>296</v>
      </c>
      <c r="D116" s="109">
        <v>2532</v>
      </c>
      <c r="E116" s="110">
        <v>11.878122815999999</v>
      </c>
      <c r="F116" s="100">
        <v>10.438894767000001</v>
      </c>
      <c r="G116" s="100">
        <v>13.515779667</v>
      </c>
      <c r="H116" s="100">
        <v>3.3364788200000002E-2</v>
      </c>
      <c r="I116" s="102">
        <v>11.690363349</v>
      </c>
      <c r="J116" s="100">
        <v>10.431648021999999</v>
      </c>
      <c r="K116" s="100">
        <v>13.100959209999999</v>
      </c>
      <c r="L116" s="100">
        <v>0.869174852</v>
      </c>
      <c r="M116" s="100">
        <v>0.76386016160000003</v>
      </c>
      <c r="N116" s="100">
        <v>0.98900945659999995</v>
      </c>
      <c r="O116" s="109">
        <v>301</v>
      </c>
      <c r="P116" s="109">
        <v>2360</v>
      </c>
      <c r="Q116" s="110">
        <v>12.907894625000001</v>
      </c>
      <c r="R116" s="100">
        <v>11.353394319</v>
      </c>
      <c r="S116" s="100">
        <v>14.675236231</v>
      </c>
      <c r="T116" s="100">
        <v>3.6791874199999998E-2</v>
      </c>
      <c r="U116" s="102">
        <v>12.754237288000001</v>
      </c>
      <c r="V116" s="100">
        <v>11.391792122</v>
      </c>
      <c r="W116" s="100">
        <v>14.279629321</v>
      </c>
      <c r="X116" s="100">
        <v>0.87222363469999997</v>
      </c>
      <c r="Y116" s="100">
        <v>0.76718156969999995</v>
      </c>
      <c r="Z116" s="100">
        <v>0.99164799969999995</v>
      </c>
      <c r="AA116" s="109">
        <v>235</v>
      </c>
      <c r="AB116" s="109">
        <v>2498</v>
      </c>
      <c r="AC116" s="110">
        <v>9.4249833551000002</v>
      </c>
      <c r="AD116" s="100">
        <v>8.1795678240999994</v>
      </c>
      <c r="AE116" s="100">
        <v>10.860025023</v>
      </c>
      <c r="AF116" s="100">
        <v>4.0889995999999998E-7</v>
      </c>
      <c r="AG116" s="102">
        <v>9.4075260208000007</v>
      </c>
      <c r="AH116" s="100">
        <v>8.2784525142999996</v>
      </c>
      <c r="AI116" s="100">
        <v>10.690590502999999</v>
      </c>
      <c r="AJ116" s="100">
        <v>0.69334163699999996</v>
      </c>
      <c r="AK116" s="100">
        <v>0.60172360319999996</v>
      </c>
      <c r="AL116" s="100">
        <v>0.79890937129999995</v>
      </c>
      <c r="AM116" s="100">
        <v>6.6421350000000004E-4</v>
      </c>
      <c r="AN116" s="100">
        <v>0.73017200940000004</v>
      </c>
      <c r="AO116" s="100">
        <v>0.60923716500000002</v>
      </c>
      <c r="AP116" s="100">
        <v>0.87511267189999997</v>
      </c>
      <c r="AQ116" s="100">
        <v>0.34173993580000001</v>
      </c>
      <c r="AR116" s="100">
        <v>1.0866948274999999</v>
      </c>
      <c r="AS116" s="100">
        <v>0.91552608420000003</v>
      </c>
      <c r="AT116" s="100">
        <v>1.2898656504999999</v>
      </c>
      <c r="AU116" s="99" t="s">
        <v>28</v>
      </c>
      <c r="AV116" s="99" t="s">
        <v>28</v>
      </c>
      <c r="AW116" s="99">
        <v>3</v>
      </c>
      <c r="AX116" s="99" t="s">
        <v>28</v>
      </c>
      <c r="AY116" s="99" t="s">
        <v>231</v>
      </c>
      <c r="AZ116" s="99" t="s">
        <v>28</v>
      </c>
      <c r="BA116" s="99" t="s">
        <v>28</v>
      </c>
      <c r="BB116" s="99" t="s">
        <v>28</v>
      </c>
      <c r="BC116" s="111" t="s">
        <v>426</v>
      </c>
      <c r="BD116" s="112">
        <v>296</v>
      </c>
      <c r="BE116" s="112">
        <v>301</v>
      </c>
      <c r="BF116" s="112">
        <v>235</v>
      </c>
    </row>
    <row r="117" spans="1:93" x14ac:dyDescent="0.3">
      <c r="A117" s="9"/>
      <c r="B117" t="s">
        <v>122</v>
      </c>
      <c r="C117" s="99">
        <v>347</v>
      </c>
      <c r="D117" s="109">
        <v>1721</v>
      </c>
      <c r="E117" s="110">
        <v>20.623280728000001</v>
      </c>
      <c r="F117" s="100">
        <v>18.262732854999999</v>
      </c>
      <c r="G117" s="100">
        <v>23.288941001000001</v>
      </c>
      <c r="H117" s="100">
        <v>3.2432619999999998E-11</v>
      </c>
      <c r="I117" s="102">
        <v>20.162696106999999</v>
      </c>
      <c r="J117" s="100">
        <v>18.149042241</v>
      </c>
      <c r="K117" s="100">
        <v>22.399766825</v>
      </c>
      <c r="L117" s="100">
        <v>1.5090967868</v>
      </c>
      <c r="M117" s="100">
        <v>1.3363650445999999</v>
      </c>
      <c r="N117" s="100">
        <v>1.7041549546000001</v>
      </c>
      <c r="O117" s="109">
        <v>378</v>
      </c>
      <c r="P117" s="109">
        <v>1658</v>
      </c>
      <c r="Q117" s="110">
        <v>23.275756334</v>
      </c>
      <c r="R117" s="100">
        <v>20.690432532999999</v>
      </c>
      <c r="S117" s="100">
        <v>26.184123124999999</v>
      </c>
      <c r="T117" s="100">
        <v>4.7519860000000002E-14</v>
      </c>
      <c r="U117" s="102">
        <v>22.798552473000001</v>
      </c>
      <c r="V117" s="100">
        <v>20.612287455000001</v>
      </c>
      <c r="W117" s="100">
        <v>25.216706103</v>
      </c>
      <c r="X117" s="100">
        <v>1.5728099260999999</v>
      </c>
      <c r="Y117" s="100">
        <v>1.398112147</v>
      </c>
      <c r="Z117" s="100">
        <v>1.7693366506999999</v>
      </c>
      <c r="AA117" s="109">
        <v>290</v>
      </c>
      <c r="AB117" s="109">
        <v>1587</v>
      </c>
      <c r="AC117" s="110">
        <v>18.331280032999999</v>
      </c>
      <c r="AD117" s="100">
        <v>16.090370383</v>
      </c>
      <c r="AE117" s="100">
        <v>20.884281694999999</v>
      </c>
      <c r="AF117" s="100">
        <v>6.9670117E-6</v>
      </c>
      <c r="AG117" s="102">
        <v>18.273471959999998</v>
      </c>
      <c r="AH117" s="100">
        <v>16.286838706000001</v>
      </c>
      <c r="AI117" s="100">
        <v>20.502430428</v>
      </c>
      <c r="AJ117" s="100">
        <v>1.3485264883000001</v>
      </c>
      <c r="AK117" s="100">
        <v>1.1836756969</v>
      </c>
      <c r="AL117" s="100">
        <v>1.5363360880000001</v>
      </c>
      <c r="AM117" s="100">
        <v>4.4664769999999999E-3</v>
      </c>
      <c r="AN117" s="100">
        <v>0.78756968279999995</v>
      </c>
      <c r="AO117" s="100">
        <v>0.6680290445</v>
      </c>
      <c r="AP117" s="100">
        <v>0.92850155300000003</v>
      </c>
      <c r="AQ117" s="100">
        <v>0.13264198999999999</v>
      </c>
      <c r="AR117" s="100">
        <v>1.1286155991</v>
      </c>
      <c r="AS117" s="100">
        <v>0.96396002459999997</v>
      </c>
      <c r="AT117" s="100">
        <v>1.3213962591999999</v>
      </c>
      <c r="AU117" s="99">
        <v>1</v>
      </c>
      <c r="AV117" s="99">
        <v>2</v>
      </c>
      <c r="AW117" s="99">
        <v>3</v>
      </c>
      <c r="AX117" s="99" t="s">
        <v>28</v>
      </c>
      <c r="AY117" s="99" t="s">
        <v>231</v>
      </c>
      <c r="AZ117" s="99" t="s">
        <v>28</v>
      </c>
      <c r="BA117" s="99" t="s">
        <v>28</v>
      </c>
      <c r="BB117" s="99" t="s">
        <v>28</v>
      </c>
      <c r="BC117" s="111" t="s">
        <v>424</v>
      </c>
      <c r="BD117" s="112">
        <v>347</v>
      </c>
      <c r="BE117" s="112">
        <v>378</v>
      </c>
      <c r="BF117" s="112">
        <v>290</v>
      </c>
    </row>
    <row r="118" spans="1:93" x14ac:dyDescent="0.3">
      <c r="A118" s="9"/>
      <c r="B118" t="s">
        <v>123</v>
      </c>
      <c r="C118" s="99">
        <v>740</v>
      </c>
      <c r="D118" s="109">
        <v>4712</v>
      </c>
      <c r="E118" s="110">
        <v>15.804465547</v>
      </c>
      <c r="F118" s="100">
        <v>14.380948101</v>
      </c>
      <c r="G118" s="100">
        <v>17.368891776000002</v>
      </c>
      <c r="H118" s="100">
        <v>2.5371815000000001E-3</v>
      </c>
      <c r="I118" s="102">
        <v>15.704584041</v>
      </c>
      <c r="J118" s="100">
        <v>14.612874246000001</v>
      </c>
      <c r="K118" s="100">
        <v>16.877854125999999</v>
      </c>
      <c r="L118" s="100">
        <v>1.1564827385000001</v>
      </c>
      <c r="M118" s="100">
        <v>1.0523176625999999</v>
      </c>
      <c r="N118" s="100">
        <v>1.2709587341999999</v>
      </c>
      <c r="O118" s="109">
        <v>652</v>
      </c>
      <c r="P118" s="109">
        <v>4502</v>
      </c>
      <c r="Q118" s="110">
        <v>14.484671483</v>
      </c>
      <c r="R118" s="100">
        <v>13.131403294</v>
      </c>
      <c r="S118" s="100">
        <v>15.977401904000001</v>
      </c>
      <c r="T118" s="100">
        <v>0.66808727209999996</v>
      </c>
      <c r="U118" s="102">
        <v>14.482452242999999</v>
      </c>
      <c r="V118" s="100">
        <v>13.412399472000001</v>
      </c>
      <c r="W118" s="100">
        <v>15.637874746</v>
      </c>
      <c r="X118" s="100">
        <v>0.97877099059999995</v>
      </c>
      <c r="Y118" s="100">
        <v>0.88732675949999995</v>
      </c>
      <c r="Z118" s="100">
        <v>1.0796390865000001</v>
      </c>
      <c r="AA118" s="109">
        <v>676</v>
      </c>
      <c r="AB118" s="109">
        <v>5002</v>
      </c>
      <c r="AC118" s="110">
        <v>13.480738633</v>
      </c>
      <c r="AD118" s="100">
        <v>12.234573699</v>
      </c>
      <c r="AE118" s="100">
        <v>14.853832961</v>
      </c>
      <c r="AF118" s="100">
        <v>0.86625919389999995</v>
      </c>
      <c r="AG118" s="102">
        <v>13.514594162</v>
      </c>
      <c r="AH118" s="100">
        <v>12.533272655999999</v>
      </c>
      <c r="AI118" s="100">
        <v>14.572750501</v>
      </c>
      <c r="AJ118" s="100">
        <v>0.99170014829999997</v>
      </c>
      <c r="AK118" s="100">
        <v>0.90002698540000003</v>
      </c>
      <c r="AL118" s="100">
        <v>1.0927107744</v>
      </c>
      <c r="AM118" s="100">
        <v>0.25447550089999998</v>
      </c>
      <c r="AN118" s="100">
        <v>0.93068998140000003</v>
      </c>
      <c r="AO118" s="100">
        <v>0.8225289912</v>
      </c>
      <c r="AP118" s="100">
        <v>1.053073935</v>
      </c>
      <c r="AQ118" s="100">
        <v>0.1594512344</v>
      </c>
      <c r="AR118" s="100">
        <v>0.91649233190000001</v>
      </c>
      <c r="AS118" s="100">
        <v>0.81165401079999999</v>
      </c>
      <c r="AT118" s="100">
        <v>1.0348722279</v>
      </c>
      <c r="AU118" s="99">
        <v>1</v>
      </c>
      <c r="AV118" s="99" t="s">
        <v>28</v>
      </c>
      <c r="AW118" s="99" t="s">
        <v>28</v>
      </c>
      <c r="AX118" s="99" t="s">
        <v>28</v>
      </c>
      <c r="AY118" s="99" t="s">
        <v>28</v>
      </c>
      <c r="AZ118" s="99" t="s">
        <v>28</v>
      </c>
      <c r="BA118" s="99" t="s">
        <v>28</v>
      </c>
      <c r="BB118" s="99" t="s">
        <v>28</v>
      </c>
      <c r="BC118" s="111">
        <v>-1</v>
      </c>
      <c r="BD118" s="112">
        <v>740</v>
      </c>
      <c r="BE118" s="112">
        <v>652</v>
      </c>
      <c r="BF118" s="112">
        <v>676</v>
      </c>
      <c r="BQ118" s="46"/>
      <c r="CC118" s="4"/>
      <c r="CO118" s="4"/>
    </row>
    <row r="119" spans="1:93" x14ac:dyDescent="0.3">
      <c r="A119" s="9"/>
      <c r="B119" t="s">
        <v>124</v>
      </c>
      <c r="C119" s="99">
        <v>72</v>
      </c>
      <c r="D119" s="109">
        <v>1139</v>
      </c>
      <c r="E119" s="110">
        <v>6.3198774169999998</v>
      </c>
      <c r="F119" s="100">
        <v>4.9761451345000003</v>
      </c>
      <c r="G119" s="100">
        <v>8.0264641577999996</v>
      </c>
      <c r="H119" s="100">
        <v>2.5607740000000001E-10</v>
      </c>
      <c r="I119" s="102">
        <v>6.3213345040000002</v>
      </c>
      <c r="J119" s="100">
        <v>5.0175731012</v>
      </c>
      <c r="K119" s="100">
        <v>7.9638640245000003</v>
      </c>
      <c r="L119" s="100">
        <v>0.4624534199</v>
      </c>
      <c r="M119" s="100">
        <v>0.36412657770000001</v>
      </c>
      <c r="N119" s="100">
        <v>0.58733192980000004</v>
      </c>
      <c r="O119" s="109">
        <v>77</v>
      </c>
      <c r="P119" s="109">
        <v>1124</v>
      </c>
      <c r="Q119" s="110">
        <v>6.7492322673</v>
      </c>
      <c r="R119" s="100">
        <v>5.3522617535999997</v>
      </c>
      <c r="S119" s="100">
        <v>8.5108199663999997</v>
      </c>
      <c r="T119" s="100">
        <v>3.2368059999999998E-11</v>
      </c>
      <c r="U119" s="102">
        <v>6.8505338077999998</v>
      </c>
      <c r="V119" s="100">
        <v>5.4792484745000003</v>
      </c>
      <c r="W119" s="100">
        <v>8.5650091742000001</v>
      </c>
      <c r="X119" s="100">
        <v>0.45606507260000001</v>
      </c>
      <c r="Y119" s="100">
        <v>0.36166774959999998</v>
      </c>
      <c r="Z119" s="100">
        <v>0.57510062959999997</v>
      </c>
      <c r="AA119" s="109">
        <v>92</v>
      </c>
      <c r="AB119" s="109">
        <v>1200</v>
      </c>
      <c r="AC119" s="110">
        <v>7.5318474234000004</v>
      </c>
      <c r="AD119" s="100">
        <v>6.0830376857999999</v>
      </c>
      <c r="AE119" s="100">
        <v>9.3257231894999997</v>
      </c>
      <c r="AF119" s="100">
        <v>6.0598676000000001E-8</v>
      </c>
      <c r="AG119" s="102">
        <v>7.6666666667000003</v>
      </c>
      <c r="AH119" s="100">
        <v>6.2497505838</v>
      </c>
      <c r="AI119" s="100">
        <v>9.4048197588000004</v>
      </c>
      <c r="AJ119" s="100">
        <v>0.55407455110000003</v>
      </c>
      <c r="AK119" s="100">
        <v>0.44749397930000001</v>
      </c>
      <c r="AL119" s="100">
        <v>0.68603963940000001</v>
      </c>
      <c r="AM119" s="100">
        <v>0.48687947780000002</v>
      </c>
      <c r="AN119" s="100">
        <v>1.1159561747</v>
      </c>
      <c r="AO119" s="100">
        <v>0.81909079520000005</v>
      </c>
      <c r="AP119" s="100">
        <v>1.5204153083</v>
      </c>
      <c r="AQ119" s="100">
        <v>0.69390332089999995</v>
      </c>
      <c r="AR119" s="100">
        <v>1.0679372117000001</v>
      </c>
      <c r="AS119" s="100">
        <v>0.76981568320000004</v>
      </c>
      <c r="AT119" s="100">
        <v>1.4815103318</v>
      </c>
      <c r="AU119" s="99">
        <v>1</v>
      </c>
      <c r="AV119" s="99">
        <v>2</v>
      </c>
      <c r="AW119" s="99">
        <v>3</v>
      </c>
      <c r="AX119" s="99" t="s">
        <v>28</v>
      </c>
      <c r="AY119" s="99" t="s">
        <v>28</v>
      </c>
      <c r="AZ119" s="99" t="s">
        <v>28</v>
      </c>
      <c r="BA119" s="99" t="s">
        <v>28</v>
      </c>
      <c r="BB119" s="99" t="s">
        <v>28</v>
      </c>
      <c r="BC119" s="111" t="s">
        <v>232</v>
      </c>
      <c r="BD119" s="112">
        <v>72</v>
      </c>
      <c r="BE119" s="112">
        <v>77</v>
      </c>
      <c r="BF119" s="112">
        <v>92</v>
      </c>
      <c r="BQ119" s="46"/>
      <c r="CC119" s="4"/>
      <c r="CO119" s="4"/>
    </row>
    <row r="120" spans="1:93" s="3" customFormat="1" x14ac:dyDescent="0.3">
      <c r="A120" s="9"/>
      <c r="B120" s="3" t="s">
        <v>197</v>
      </c>
      <c r="C120" s="105">
        <v>1817</v>
      </c>
      <c r="D120" s="106">
        <v>13763</v>
      </c>
      <c r="E120" s="101">
        <v>13.344754526999999</v>
      </c>
      <c r="F120" s="107">
        <v>12.365538857000001</v>
      </c>
      <c r="G120" s="107">
        <v>14.401513387</v>
      </c>
      <c r="H120" s="107">
        <v>0.5407203183</v>
      </c>
      <c r="I120" s="108">
        <v>13.202063504</v>
      </c>
      <c r="J120" s="107">
        <v>12.608774589999999</v>
      </c>
      <c r="K120" s="107">
        <v>13.823268828</v>
      </c>
      <c r="L120" s="107">
        <v>0.97649478970000003</v>
      </c>
      <c r="M120" s="107">
        <v>0.90484124229999996</v>
      </c>
      <c r="N120" s="107">
        <v>1.0538225156000001</v>
      </c>
      <c r="O120" s="106">
        <v>2146</v>
      </c>
      <c r="P120" s="106">
        <v>14171</v>
      </c>
      <c r="Q120" s="101">
        <v>15.162347109000001</v>
      </c>
      <c r="R120" s="107">
        <v>14.079363575</v>
      </c>
      <c r="S120" s="107">
        <v>16.328633651000001</v>
      </c>
      <c r="T120" s="107">
        <v>0.52099295410000002</v>
      </c>
      <c r="U120" s="108">
        <v>15.143603132999999</v>
      </c>
      <c r="V120" s="107">
        <v>14.51625653</v>
      </c>
      <c r="W120" s="107">
        <v>15.798061668000001</v>
      </c>
      <c r="X120" s="107">
        <v>1.0245634854000001</v>
      </c>
      <c r="Y120" s="107">
        <v>0.95138316730000005</v>
      </c>
      <c r="Z120" s="107">
        <v>1.1033728277999999</v>
      </c>
      <c r="AA120" s="106">
        <v>2049</v>
      </c>
      <c r="AB120" s="106">
        <v>15090</v>
      </c>
      <c r="AC120" s="101">
        <v>13.56416462</v>
      </c>
      <c r="AD120" s="107">
        <v>12.588053849</v>
      </c>
      <c r="AE120" s="107">
        <v>14.615965585</v>
      </c>
      <c r="AF120" s="107">
        <v>0.95468988880000005</v>
      </c>
      <c r="AG120" s="108">
        <v>13.578528827</v>
      </c>
      <c r="AH120" s="107">
        <v>13.003139881999999</v>
      </c>
      <c r="AI120" s="107">
        <v>14.179378733</v>
      </c>
      <c r="AJ120" s="107">
        <v>0.99783731679999998</v>
      </c>
      <c r="AK120" s="107">
        <v>0.9260304801</v>
      </c>
      <c r="AL120" s="107">
        <v>1.0752122442000001</v>
      </c>
      <c r="AM120" s="107">
        <v>1.06413103E-2</v>
      </c>
      <c r="AN120" s="107">
        <v>0.89459531049999996</v>
      </c>
      <c r="AO120" s="107">
        <v>0.82131211969999995</v>
      </c>
      <c r="AP120" s="107">
        <v>0.97441733829999999</v>
      </c>
      <c r="AQ120" s="107">
        <v>3.9211856E-3</v>
      </c>
      <c r="AR120" s="107">
        <v>1.1362027738</v>
      </c>
      <c r="AS120" s="107">
        <v>1.0417745973000001</v>
      </c>
      <c r="AT120" s="107">
        <v>1.2391900767999999</v>
      </c>
      <c r="AU120" s="105" t="s">
        <v>28</v>
      </c>
      <c r="AV120" s="105" t="s">
        <v>28</v>
      </c>
      <c r="AW120" s="105" t="s">
        <v>28</v>
      </c>
      <c r="AX120" s="105" t="s">
        <v>230</v>
      </c>
      <c r="AY120" s="105" t="s">
        <v>231</v>
      </c>
      <c r="AZ120" s="105" t="s">
        <v>28</v>
      </c>
      <c r="BA120" s="105" t="s">
        <v>28</v>
      </c>
      <c r="BB120" s="105" t="s">
        <v>28</v>
      </c>
      <c r="BC120" s="103" t="s">
        <v>425</v>
      </c>
      <c r="BD120" s="104">
        <v>1817</v>
      </c>
      <c r="BE120" s="104">
        <v>2146</v>
      </c>
      <c r="BF120" s="104">
        <v>2049</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198</v>
      </c>
      <c r="C121" s="99">
        <v>1420</v>
      </c>
      <c r="D121" s="109">
        <v>9110</v>
      </c>
      <c r="E121" s="110">
        <v>15.486936524000001</v>
      </c>
      <c r="F121" s="100">
        <v>14.29450711</v>
      </c>
      <c r="G121" s="100">
        <v>16.778836866999999</v>
      </c>
      <c r="H121" s="100">
        <v>2.2137974000000001E-3</v>
      </c>
      <c r="I121" s="102">
        <v>15.58726674</v>
      </c>
      <c r="J121" s="100">
        <v>14.797264055999999</v>
      </c>
      <c r="K121" s="100">
        <v>16.419446426</v>
      </c>
      <c r="L121" s="100">
        <v>1.1332477336</v>
      </c>
      <c r="M121" s="100">
        <v>1.0459923924000001</v>
      </c>
      <c r="N121" s="100">
        <v>1.2277818033000001</v>
      </c>
      <c r="O121" s="109">
        <v>2095</v>
      </c>
      <c r="P121" s="109">
        <v>10083</v>
      </c>
      <c r="Q121" s="110">
        <v>20.689371037000001</v>
      </c>
      <c r="R121" s="100">
        <v>19.205919316999999</v>
      </c>
      <c r="S121" s="100">
        <v>22.287403524999998</v>
      </c>
      <c r="T121" s="100">
        <v>1.0770709999999999E-18</v>
      </c>
      <c r="U121" s="102">
        <v>20.777546364999999</v>
      </c>
      <c r="V121" s="100">
        <v>19.906612714000001</v>
      </c>
      <c r="W121" s="100">
        <v>21.686584209999999</v>
      </c>
      <c r="X121" s="100">
        <v>1.3980404187</v>
      </c>
      <c r="Y121" s="100">
        <v>1.2977993112999999</v>
      </c>
      <c r="Z121" s="100">
        <v>1.5060240788000001</v>
      </c>
      <c r="AA121" s="109">
        <v>2204</v>
      </c>
      <c r="AB121" s="109">
        <v>10745</v>
      </c>
      <c r="AC121" s="110">
        <v>20.378204831000001</v>
      </c>
      <c r="AD121" s="100">
        <v>18.928825354000001</v>
      </c>
      <c r="AE121" s="100">
        <v>21.938563243000001</v>
      </c>
      <c r="AF121" s="100">
        <v>5.5923620000000003E-27</v>
      </c>
      <c r="AG121" s="102">
        <v>20.511865984</v>
      </c>
      <c r="AH121" s="100">
        <v>19.673152927</v>
      </c>
      <c r="AI121" s="100">
        <v>21.386335364000001</v>
      </c>
      <c r="AJ121" s="100">
        <v>1.4991069336</v>
      </c>
      <c r="AK121" s="100">
        <v>1.3924844492999999</v>
      </c>
      <c r="AL121" s="100">
        <v>1.6138934975999999</v>
      </c>
      <c r="AM121" s="100">
        <v>0.72657213229999995</v>
      </c>
      <c r="AN121" s="100">
        <v>0.98496009350000002</v>
      </c>
      <c r="AO121" s="100">
        <v>0.90475478369999995</v>
      </c>
      <c r="AP121" s="100">
        <v>1.0722754975</v>
      </c>
      <c r="AQ121" s="100">
        <v>3.4911700000000001E-10</v>
      </c>
      <c r="AR121" s="100">
        <v>1.3359240548</v>
      </c>
      <c r="AS121" s="100">
        <v>1.2203823644</v>
      </c>
      <c r="AT121" s="100">
        <v>1.4624048431000001</v>
      </c>
      <c r="AU121" s="99">
        <v>1</v>
      </c>
      <c r="AV121" s="99">
        <v>2</v>
      </c>
      <c r="AW121" s="99">
        <v>3</v>
      </c>
      <c r="AX121" s="99" t="s">
        <v>230</v>
      </c>
      <c r="AY121" s="99" t="s">
        <v>28</v>
      </c>
      <c r="AZ121" s="99" t="s">
        <v>28</v>
      </c>
      <c r="BA121" s="99" t="s">
        <v>28</v>
      </c>
      <c r="BB121" s="99" t="s">
        <v>28</v>
      </c>
      <c r="BC121" s="111" t="s">
        <v>442</v>
      </c>
      <c r="BD121" s="112">
        <v>1420</v>
      </c>
      <c r="BE121" s="112">
        <v>2095</v>
      </c>
      <c r="BF121" s="112">
        <v>2204</v>
      </c>
    </row>
    <row r="122" spans="1:93" x14ac:dyDescent="0.3">
      <c r="A122" s="9"/>
      <c r="B122" t="s">
        <v>199</v>
      </c>
      <c r="C122" s="99">
        <v>1115</v>
      </c>
      <c r="D122" s="109">
        <v>8050</v>
      </c>
      <c r="E122" s="110">
        <v>14.00788</v>
      </c>
      <c r="F122" s="100">
        <v>12.872691587</v>
      </c>
      <c r="G122" s="100">
        <v>15.243175894</v>
      </c>
      <c r="H122" s="100">
        <v>0.56658928450000001</v>
      </c>
      <c r="I122" s="102">
        <v>13.850931677</v>
      </c>
      <c r="J122" s="100">
        <v>13.061333296000001</v>
      </c>
      <c r="K122" s="100">
        <v>14.688263745</v>
      </c>
      <c r="L122" s="100">
        <v>1.0250186174</v>
      </c>
      <c r="M122" s="100">
        <v>0.94195185370000001</v>
      </c>
      <c r="N122" s="100">
        <v>1.1154106887999999</v>
      </c>
      <c r="O122" s="109">
        <v>1051</v>
      </c>
      <c r="P122" s="109">
        <v>7646</v>
      </c>
      <c r="Q122" s="110">
        <v>13.839882427999999</v>
      </c>
      <c r="R122" s="100">
        <v>12.702193992</v>
      </c>
      <c r="S122" s="100">
        <v>15.079469401000001</v>
      </c>
      <c r="T122" s="100">
        <v>0.12583499919999999</v>
      </c>
      <c r="U122" s="102">
        <v>13.745749411</v>
      </c>
      <c r="V122" s="100">
        <v>12.939344398999999</v>
      </c>
      <c r="W122" s="100">
        <v>14.602411147</v>
      </c>
      <c r="X122" s="100">
        <v>0.93520073619999999</v>
      </c>
      <c r="Y122" s="100">
        <v>0.85832385020000002</v>
      </c>
      <c r="Z122" s="100">
        <v>1.0189631998999999</v>
      </c>
      <c r="AA122" s="109">
        <v>1065</v>
      </c>
      <c r="AB122" s="109">
        <v>7943</v>
      </c>
      <c r="AC122" s="110">
        <v>13.468235354999999</v>
      </c>
      <c r="AD122" s="100">
        <v>12.364629012</v>
      </c>
      <c r="AE122" s="100">
        <v>14.670344204999999</v>
      </c>
      <c r="AF122" s="100">
        <v>0.83184017909999997</v>
      </c>
      <c r="AG122" s="102">
        <v>13.40803223</v>
      </c>
      <c r="AH122" s="100">
        <v>12.626472634000001</v>
      </c>
      <c r="AI122" s="100">
        <v>14.237969185000001</v>
      </c>
      <c r="AJ122" s="100">
        <v>0.9907803543</v>
      </c>
      <c r="AK122" s="100">
        <v>0.90959440420000004</v>
      </c>
      <c r="AL122" s="100">
        <v>1.0792125655</v>
      </c>
      <c r="AM122" s="100">
        <v>0.60939003270000003</v>
      </c>
      <c r="AN122" s="100">
        <v>0.97314665960000002</v>
      </c>
      <c r="AO122" s="100">
        <v>0.87665894529999999</v>
      </c>
      <c r="AP122" s="100">
        <v>1.0802541013</v>
      </c>
      <c r="AQ122" s="100">
        <v>0.81940801610000003</v>
      </c>
      <c r="AR122" s="100">
        <v>0.9880069239</v>
      </c>
      <c r="AS122" s="100">
        <v>0.89079046689999997</v>
      </c>
      <c r="AT122" s="100">
        <v>1.0958331030999999</v>
      </c>
      <c r="AU122" s="99" t="s">
        <v>28</v>
      </c>
      <c r="AV122" s="99" t="s">
        <v>28</v>
      </c>
      <c r="AW122" s="99" t="s">
        <v>28</v>
      </c>
      <c r="AX122" s="99" t="s">
        <v>28</v>
      </c>
      <c r="AY122" s="99" t="s">
        <v>28</v>
      </c>
      <c r="AZ122" s="99" t="s">
        <v>28</v>
      </c>
      <c r="BA122" s="99" t="s">
        <v>28</v>
      </c>
      <c r="BB122" s="99" t="s">
        <v>28</v>
      </c>
      <c r="BC122" s="111" t="s">
        <v>28</v>
      </c>
      <c r="BD122" s="112">
        <v>1115</v>
      </c>
      <c r="BE122" s="112">
        <v>1051</v>
      </c>
      <c r="BF122" s="112">
        <v>1065</v>
      </c>
      <c r="BQ122" s="46"/>
      <c r="CC122" s="4"/>
      <c r="CO122" s="4"/>
    </row>
    <row r="123" spans="1:93" s="3" customFormat="1" x14ac:dyDescent="0.3">
      <c r="A123" s="9"/>
      <c r="B123" s="3" t="s">
        <v>125</v>
      </c>
      <c r="C123" s="105">
        <v>1021</v>
      </c>
      <c r="D123" s="106">
        <v>8874</v>
      </c>
      <c r="E123" s="101">
        <v>11.505716851000001</v>
      </c>
      <c r="F123" s="107">
        <v>10.552464275</v>
      </c>
      <c r="G123" s="107">
        <v>12.545081111</v>
      </c>
      <c r="H123" s="107">
        <v>9.6415099999999998E-5</v>
      </c>
      <c r="I123" s="108">
        <v>11.505521749</v>
      </c>
      <c r="J123" s="107">
        <v>10.820995557</v>
      </c>
      <c r="K123" s="107">
        <v>12.233350435</v>
      </c>
      <c r="L123" s="107">
        <v>0.84192425820000005</v>
      </c>
      <c r="M123" s="107">
        <v>0.77217054549999997</v>
      </c>
      <c r="N123" s="107">
        <v>0.91797914430000005</v>
      </c>
      <c r="O123" s="106">
        <v>924</v>
      </c>
      <c r="P123" s="106">
        <v>8551</v>
      </c>
      <c r="Q123" s="101">
        <v>10.826773829</v>
      </c>
      <c r="R123" s="107">
        <v>9.9070458282999994</v>
      </c>
      <c r="S123" s="107">
        <v>11.831885464999999</v>
      </c>
      <c r="T123" s="107">
        <v>5.2057580000000003E-12</v>
      </c>
      <c r="U123" s="108">
        <v>10.805753713</v>
      </c>
      <c r="V123" s="107">
        <v>10.131006404000001</v>
      </c>
      <c r="W123" s="107">
        <v>11.525440677000001</v>
      </c>
      <c r="X123" s="107">
        <v>0.7315963056</v>
      </c>
      <c r="Y123" s="107">
        <v>0.66944763439999999</v>
      </c>
      <c r="Z123" s="107">
        <v>0.79951459520000001</v>
      </c>
      <c r="AA123" s="106">
        <v>776</v>
      </c>
      <c r="AB123" s="106">
        <v>8197</v>
      </c>
      <c r="AC123" s="101">
        <v>9.4361916843000007</v>
      </c>
      <c r="AD123" s="107">
        <v>8.5970275785000005</v>
      </c>
      <c r="AE123" s="107">
        <v>10.357267403</v>
      </c>
      <c r="AF123" s="107">
        <v>1.5659159999999999E-14</v>
      </c>
      <c r="AG123" s="108">
        <v>9.4668781260999992</v>
      </c>
      <c r="AH123" s="107">
        <v>8.8236938558000002</v>
      </c>
      <c r="AI123" s="107">
        <v>10.156945937</v>
      </c>
      <c r="AJ123" s="107">
        <v>0.69416616909999995</v>
      </c>
      <c r="AK123" s="107">
        <v>0.63243370830000001</v>
      </c>
      <c r="AL123" s="107">
        <v>0.76192439450000005</v>
      </c>
      <c r="AM123" s="107">
        <v>1.71982564E-2</v>
      </c>
      <c r="AN123" s="107">
        <v>0.87156080229999999</v>
      </c>
      <c r="AO123" s="107">
        <v>0.77836334029999998</v>
      </c>
      <c r="AP123" s="107">
        <v>0.97591727770000003</v>
      </c>
      <c r="AQ123" s="107">
        <v>0.2681330059</v>
      </c>
      <c r="AR123" s="107">
        <v>0.94099081080000002</v>
      </c>
      <c r="AS123" s="107">
        <v>0.84495491300000003</v>
      </c>
      <c r="AT123" s="107">
        <v>1.0479419581</v>
      </c>
      <c r="AU123" s="105">
        <v>1</v>
      </c>
      <c r="AV123" s="105">
        <v>2</v>
      </c>
      <c r="AW123" s="105">
        <v>3</v>
      </c>
      <c r="AX123" s="105" t="s">
        <v>28</v>
      </c>
      <c r="AY123" s="105" t="s">
        <v>231</v>
      </c>
      <c r="AZ123" s="105" t="s">
        <v>28</v>
      </c>
      <c r="BA123" s="105" t="s">
        <v>28</v>
      </c>
      <c r="BB123" s="105" t="s">
        <v>28</v>
      </c>
      <c r="BC123" s="103" t="s">
        <v>424</v>
      </c>
      <c r="BD123" s="104">
        <v>1021</v>
      </c>
      <c r="BE123" s="104">
        <v>924</v>
      </c>
      <c r="BF123" s="104">
        <v>776</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126</v>
      </c>
      <c r="C124" s="99">
        <v>480</v>
      </c>
      <c r="D124" s="109">
        <v>8852</v>
      </c>
      <c r="E124" s="110">
        <v>5.3829219963000003</v>
      </c>
      <c r="F124" s="100">
        <v>4.8296339010000002</v>
      </c>
      <c r="G124" s="100">
        <v>5.9995953756000002</v>
      </c>
      <c r="H124" s="100">
        <v>1.3269369999999999E-63</v>
      </c>
      <c r="I124" s="102">
        <v>5.4225033891000001</v>
      </c>
      <c r="J124" s="100">
        <v>4.9584732534000002</v>
      </c>
      <c r="K124" s="100">
        <v>5.9299589816999996</v>
      </c>
      <c r="L124" s="100">
        <v>0.39389224220000002</v>
      </c>
      <c r="M124" s="100">
        <v>0.35340570189999998</v>
      </c>
      <c r="N124" s="100">
        <v>0.4390169645</v>
      </c>
      <c r="O124" s="109">
        <v>465</v>
      </c>
      <c r="P124" s="109">
        <v>9339</v>
      </c>
      <c r="Q124" s="110">
        <v>4.9328873528999999</v>
      </c>
      <c r="R124" s="100">
        <v>4.4202681836000002</v>
      </c>
      <c r="S124" s="100">
        <v>5.5049550449</v>
      </c>
      <c r="T124" s="100">
        <v>9.5810040000000005E-86</v>
      </c>
      <c r="U124" s="102">
        <v>4.9791198201000002</v>
      </c>
      <c r="V124" s="100">
        <v>4.5465194266999998</v>
      </c>
      <c r="W124" s="100">
        <v>5.4528820523999997</v>
      </c>
      <c r="X124" s="100">
        <v>0.33332941290000001</v>
      </c>
      <c r="Y124" s="100">
        <v>0.29869025840000002</v>
      </c>
      <c r="Z124" s="100">
        <v>0.37198567529999998</v>
      </c>
      <c r="AA124" s="109">
        <v>530</v>
      </c>
      <c r="AB124" s="109">
        <v>9784</v>
      </c>
      <c r="AC124" s="110">
        <v>5.3878729887999999</v>
      </c>
      <c r="AD124" s="100">
        <v>4.8512562728999997</v>
      </c>
      <c r="AE124" s="100">
        <v>5.9838470100999999</v>
      </c>
      <c r="AF124" s="100">
        <v>5.6935259999999998E-67</v>
      </c>
      <c r="AG124" s="102">
        <v>5.4170073590000003</v>
      </c>
      <c r="AH124" s="100">
        <v>4.9749141788999998</v>
      </c>
      <c r="AI124" s="100">
        <v>5.8983869212000002</v>
      </c>
      <c r="AJ124" s="100">
        <v>0.3963547241</v>
      </c>
      <c r="AK124" s="100">
        <v>0.35687892900000001</v>
      </c>
      <c r="AL124" s="100">
        <v>0.44019709369999999</v>
      </c>
      <c r="AM124" s="100">
        <v>0.2129791311</v>
      </c>
      <c r="AN124" s="100">
        <v>1.0922351562999999</v>
      </c>
      <c r="AO124" s="100">
        <v>0.95064061499999997</v>
      </c>
      <c r="AP124" s="100">
        <v>1.2549197013</v>
      </c>
      <c r="AQ124" s="100">
        <v>0.2266088423</v>
      </c>
      <c r="AR124" s="100">
        <v>0.91639584529999996</v>
      </c>
      <c r="AS124" s="100">
        <v>0.79546576609999997</v>
      </c>
      <c r="AT124" s="100">
        <v>1.0557102279999999</v>
      </c>
      <c r="AU124" s="99">
        <v>1</v>
      </c>
      <c r="AV124" s="99">
        <v>2</v>
      </c>
      <c r="AW124" s="99">
        <v>3</v>
      </c>
      <c r="AX124" s="99" t="s">
        <v>28</v>
      </c>
      <c r="AY124" s="99" t="s">
        <v>28</v>
      </c>
      <c r="AZ124" s="99" t="s">
        <v>28</v>
      </c>
      <c r="BA124" s="99" t="s">
        <v>28</v>
      </c>
      <c r="BB124" s="99" t="s">
        <v>28</v>
      </c>
      <c r="BC124" s="111" t="s">
        <v>232</v>
      </c>
      <c r="BD124" s="112">
        <v>480</v>
      </c>
      <c r="BE124" s="112">
        <v>465</v>
      </c>
      <c r="BF124" s="112">
        <v>530</v>
      </c>
      <c r="BQ124" s="46"/>
      <c r="CC124" s="4"/>
      <c r="CO124" s="4"/>
    </row>
    <row r="125" spans="1:93" x14ac:dyDescent="0.3">
      <c r="A125" s="9"/>
      <c r="B125" t="s">
        <v>127</v>
      </c>
      <c r="C125" s="99">
        <v>91</v>
      </c>
      <c r="D125" s="109">
        <v>2785</v>
      </c>
      <c r="E125" s="110">
        <v>3.2007857322</v>
      </c>
      <c r="F125" s="100">
        <v>2.5823945524999998</v>
      </c>
      <c r="G125" s="100">
        <v>3.9672594931999998</v>
      </c>
      <c r="H125" s="100">
        <v>4.3977640000000001E-40</v>
      </c>
      <c r="I125" s="102">
        <v>3.2675044883000002</v>
      </c>
      <c r="J125" s="100">
        <v>2.6606394471999999</v>
      </c>
      <c r="K125" s="100">
        <v>4.0127893287000003</v>
      </c>
      <c r="L125" s="100">
        <v>0.23421566760000001</v>
      </c>
      <c r="M125" s="100">
        <v>0.1889652463</v>
      </c>
      <c r="N125" s="100">
        <v>0.29030194720000002</v>
      </c>
      <c r="O125" s="109">
        <v>127</v>
      </c>
      <c r="P125" s="109">
        <v>3215</v>
      </c>
      <c r="Q125" s="110">
        <v>3.8916211409999999</v>
      </c>
      <c r="R125" s="100">
        <v>3.2357056967000002</v>
      </c>
      <c r="S125" s="100">
        <v>4.6804983284999997</v>
      </c>
      <c r="T125" s="100">
        <v>1.159585E-45</v>
      </c>
      <c r="U125" s="102">
        <v>3.9502332815000001</v>
      </c>
      <c r="V125" s="100">
        <v>3.3196387134999998</v>
      </c>
      <c r="W125" s="100">
        <v>4.7006148333000004</v>
      </c>
      <c r="X125" s="100">
        <v>0.26296805439999998</v>
      </c>
      <c r="Y125" s="100">
        <v>0.21864595780000001</v>
      </c>
      <c r="Z125" s="100">
        <v>0.31627475919999998</v>
      </c>
      <c r="AA125" s="109">
        <v>131</v>
      </c>
      <c r="AB125" s="109">
        <v>3269</v>
      </c>
      <c r="AC125" s="110">
        <v>4.0096895962000003</v>
      </c>
      <c r="AD125" s="100">
        <v>3.3429592951</v>
      </c>
      <c r="AE125" s="100">
        <v>4.8093946824999998</v>
      </c>
      <c r="AF125" s="100">
        <v>1.5301589999999999E-39</v>
      </c>
      <c r="AG125" s="102">
        <v>4.0073416947</v>
      </c>
      <c r="AH125" s="100">
        <v>3.3766539179000001</v>
      </c>
      <c r="AI125" s="100">
        <v>4.7558286542000001</v>
      </c>
      <c r="AJ125" s="100">
        <v>0.29496972500000002</v>
      </c>
      <c r="AK125" s="100">
        <v>0.24592222420000001</v>
      </c>
      <c r="AL125" s="100">
        <v>0.35379941339999998</v>
      </c>
      <c r="AM125" s="100">
        <v>0.81599402700000001</v>
      </c>
      <c r="AN125" s="100">
        <v>1.0303391443000001</v>
      </c>
      <c r="AO125" s="100">
        <v>0.80103590729999996</v>
      </c>
      <c r="AP125" s="100">
        <v>1.3252823531</v>
      </c>
      <c r="AQ125" s="100">
        <v>0.1657517822</v>
      </c>
      <c r="AR125" s="100">
        <v>1.2158330692999999</v>
      </c>
      <c r="AS125" s="100">
        <v>0.92225496849999999</v>
      </c>
      <c r="AT125" s="100">
        <v>1.602864829</v>
      </c>
      <c r="AU125" s="99">
        <v>1</v>
      </c>
      <c r="AV125" s="99">
        <v>2</v>
      </c>
      <c r="AW125" s="99">
        <v>3</v>
      </c>
      <c r="AX125" s="99" t="s">
        <v>28</v>
      </c>
      <c r="AY125" s="99" t="s">
        <v>28</v>
      </c>
      <c r="AZ125" s="99" t="s">
        <v>28</v>
      </c>
      <c r="BA125" s="99" t="s">
        <v>28</v>
      </c>
      <c r="BB125" s="99" t="s">
        <v>28</v>
      </c>
      <c r="BC125" s="111" t="s">
        <v>232</v>
      </c>
      <c r="BD125" s="112">
        <v>91</v>
      </c>
      <c r="BE125" s="112">
        <v>127</v>
      </c>
      <c r="BF125" s="112">
        <v>131</v>
      </c>
      <c r="BQ125" s="46"/>
      <c r="CC125" s="4"/>
      <c r="CO125" s="4"/>
    </row>
    <row r="126" spans="1:93" s="3" customFormat="1" x14ac:dyDescent="0.3">
      <c r="A126" s="9" t="s">
        <v>236</v>
      </c>
      <c r="B126" s="3" t="s">
        <v>51</v>
      </c>
      <c r="C126" s="105">
        <v>2156</v>
      </c>
      <c r="D126" s="106">
        <v>14777</v>
      </c>
      <c r="E126" s="101">
        <v>14.979737800000001</v>
      </c>
      <c r="F126" s="107">
        <v>13.912569531999999</v>
      </c>
      <c r="G126" s="107">
        <v>16.128763565</v>
      </c>
      <c r="H126" s="107">
        <v>1.49235366E-2</v>
      </c>
      <c r="I126" s="108">
        <v>14.590241592</v>
      </c>
      <c r="J126" s="107">
        <v>13.987192766</v>
      </c>
      <c r="K126" s="107">
        <v>15.21929048</v>
      </c>
      <c r="L126" s="107">
        <v>1.0961337568</v>
      </c>
      <c r="M126" s="107">
        <v>1.0180443284</v>
      </c>
      <c r="N126" s="107">
        <v>1.1802130607000001</v>
      </c>
      <c r="O126" s="106">
        <v>2440</v>
      </c>
      <c r="P126" s="106">
        <v>17612</v>
      </c>
      <c r="Q126" s="101">
        <v>14.253881954000001</v>
      </c>
      <c r="R126" s="107">
        <v>13.257499297000001</v>
      </c>
      <c r="S126" s="107">
        <v>15.325148898</v>
      </c>
      <c r="T126" s="107">
        <v>0.31021451989999999</v>
      </c>
      <c r="U126" s="108">
        <v>13.854190324999999</v>
      </c>
      <c r="V126" s="107">
        <v>13.315242429</v>
      </c>
      <c r="W126" s="107">
        <v>14.414952681000001</v>
      </c>
      <c r="X126" s="107">
        <v>0.96317587709999997</v>
      </c>
      <c r="Y126" s="107">
        <v>0.89584742979999998</v>
      </c>
      <c r="Z126" s="107">
        <v>1.0355644714000001</v>
      </c>
      <c r="AA126" s="106">
        <v>2330</v>
      </c>
      <c r="AB126" s="106">
        <v>18747</v>
      </c>
      <c r="AC126" s="101">
        <v>12.435430211</v>
      </c>
      <c r="AD126" s="107">
        <v>11.559019080000001</v>
      </c>
      <c r="AE126" s="107">
        <v>13.378291312</v>
      </c>
      <c r="AF126" s="107">
        <v>1.6937472799999999E-2</v>
      </c>
      <c r="AG126" s="108">
        <v>12.428655252</v>
      </c>
      <c r="AH126" s="107">
        <v>11.934108865000001</v>
      </c>
      <c r="AI126" s="107">
        <v>12.943695512</v>
      </c>
      <c r="AJ126" s="107">
        <v>0.91480283979999999</v>
      </c>
      <c r="AK126" s="107">
        <v>0.85033033039999995</v>
      </c>
      <c r="AL126" s="107">
        <v>0.98416369010000004</v>
      </c>
      <c r="AM126" s="107">
        <v>1.2079483E-3</v>
      </c>
      <c r="AN126" s="107">
        <v>0.87242410530000003</v>
      </c>
      <c r="AO126" s="107">
        <v>0.80322818480000002</v>
      </c>
      <c r="AP126" s="107">
        <v>0.94758106590000002</v>
      </c>
      <c r="AQ126" s="107">
        <v>0.2426602155</v>
      </c>
      <c r="AR126" s="107">
        <v>0.95154415540000004</v>
      </c>
      <c r="AS126" s="107">
        <v>0.87547322429999996</v>
      </c>
      <c r="AT126" s="107">
        <v>1.0342249821</v>
      </c>
      <c r="AU126" s="105" t="s">
        <v>28</v>
      </c>
      <c r="AV126" s="105" t="s">
        <v>28</v>
      </c>
      <c r="AW126" s="105" t="s">
        <v>28</v>
      </c>
      <c r="AX126" s="105" t="s">
        <v>28</v>
      </c>
      <c r="AY126" s="105" t="s">
        <v>231</v>
      </c>
      <c r="AZ126" s="105" t="s">
        <v>28</v>
      </c>
      <c r="BA126" s="105" t="s">
        <v>28</v>
      </c>
      <c r="BB126" s="105" t="s">
        <v>28</v>
      </c>
      <c r="BC126" s="103" t="s">
        <v>267</v>
      </c>
      <c r="BD126" s="104">
        <v>2156</v>
      </c>
      <c r="BE126" s="104">
        <v>2440</v>
      </c>
      <c r="BF126" s="104">
        <v>2330</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52</v>
      </c>
      <c r="C127" s="99">
        <v>900</v>
      </c>
      <c r="D127" s="109">
        <v>6236</v>
      </c>
      <c r="E127" s="110">
        <v>14.780772301000001</v>
      </c>
      <c r="F127" s="100">
        <v>13.519260661000001</v>
      </c>
      <c r="G127" s="100">
        <v>16.159998339000001</v>
      </c>
      <c r="H127" s="100">
        <v>8.4920179900000003E-2</v>
      </c>
      <c r="I127" s="102">
        <v>14.432328416000001</v>
      </c>
      <c r="J127" s="100">
        <v>13.519574339</v>
      </c>
      <c r="K127" s="100">
        <v>15.406705734999999</v>
      </c>
      <c r="L127" s="100">
        <v>1.0815745699999999</v>
      </c>
      <c r="M127" s="100">
        <v>0.98926417629999996</v>
      </c>
      <c r="N127" s="100">
        <v>1.1824986475000001</v>
      </c>
      <c r="O127" s="109">
        <v>923</v>
      </c>
      <c r="P127" s="109">
        <v>6024</v>
      </c>
      <c r="Q127" s="110">
        <v>15.554856268</v>
      </c>
      <c r="R127" s="100">
        <v>14.236426921</v>
      </c>
      <c r="S127" s="100">
        <v>16.995384787999999</v>
      </c>
      <c r="T127" s="100">
        <v>0.27021154809999998</v>
      </c>
      <c r="U127" s="102">
        <v>15.322045152999999</v>
      </c>
      <c r="V127" s="100">
        <v>14.364783925999999</v>
      </c>
      <c r="W127" s="100">
        <v>16.343097736000001</v>
      </c>
      <c r="X127" s="100">
        <v>1.0510864603000001</v>
      </c>
      <c r="Y127" s="100">
        <v>0.96199639020000005</v>
      </c>
      <c r="Z127" s="100">
        <v>1.1484271234000001</v>
      </c>
      <c r="AA127" s="109">
        <v>932</v>
      </c>
      <c r="AB127" s="109">
        <v>6297</v>
      </c>
      <c r="AC127" s="110">
        <v>14.966840082999999</v>
      </c>
      <c r="AD127" s="100">
        <v>13.700722924000001</v>
      </c>
      <c r="AE127" s="100">
        <v>16.349962210000001</v>
      </c>
      <c r="AF127" s="100">
        <v>3.2836044000000002E-2</v>
      </c>
      <c r="AG127" s="102">
        <v>14.800698745</v>
      </c>
      <c r="AH127" s="100">
        <v>13.880342593</v>
      </c>
      <c r="AI127" s="100">
        <v>15.782080441</v>
      </c>
      <c r="AJ127" s="100">
        <v>1.1010240562</v>
      </c>
      <c r="AK127" s="100">
        <v>1.0078831232000001</v>
      </c>
      <c r="AL127" s="100">
        <v>1.2027723695999999</v>
      </c>
      <c r="AM127" s="100">
        <v>0.48857938639999998</v>
      </c>
      <c r="AN127" s="100">
        <v>0.96219726009999995</v>
      </c>
      <c r="AO127" s="100">
        <v>0.8627834191</v>
      </c>
      <c r="AP127" s="100">
        <v>1.0730660173</v>
      </c>
      <c r="AQ127" s="100">
        <v>0.36172825380000001</v>
      </c>
      <c r="AR127" s="100">
        <v>1.0523710095000001</v>
      </c>
      <c r="AS127" s="100">
        <v>0.94304003449999996</v>
      </c>
      <c r="AT127" s="100">
        <v>1.1743772281</v>
      </c>
      <c r="AU127" s="99" t="s">
        <v>28</v>
      </c>
      <c r="AV127" s="99" t="s">
        <v>28</v>
      </c>
      <c r="AW127" s="99" t="s">
        <v>28</v>
      </c>
      <c r="AX127" s="99" t="s">
        <v>28</v>
      </c>
      <c r="AY127" s="99" t="s">
        <v>28</v>
      </c>
      <c r="AZ127" s="99" t="s">
        <v>28</v>
      </c>
      <c r="BA127" s="99" t="s">
        <v>28</v>
      </c>
      <c r="BB127" s="99" t="s">
        <v>28</v>
      </c>
      <c r="BC127" s="111" t="s">
        <v>28</v>
      </c>
      <c r="BD127" s="112">
        <v>900</v>
      </c>
      <c r="BE127" s="112">
        <v>923</v>
      </c>
      <c r="BF127" s="112">
        <v>932</v>
      </c>
      <c r="BQ127" s="46"/>
    </row>
    <row r="128" spans="1:93" x14ac:dyDescent="0.3">
      <c r="A128" s="9"/>
      <c r="B128" t="s">
        <v>54</v>
      </c>
      <c r="C128" s="99">
        <v>1557</v>
      </c>
      <c r="D128" s="109">
        <v>10252</v>
      </c>
      <c r="E128" s="110">
        <v>15.368884613000001</v>
      </c>
      <c r="F128" s="100">
        <v>14.209262455999999</v>
      </c>
      <c r="G128" s="100">
        <v>16.623143880000001</v>
      </c>
      <c r="H128" s="100">
        <v>3.3469670000000002E-3</v>
      </c>
      <c r="I128" s="102">
        <v>15.187280531000001</v>
      </c>
      <c r="J128" s="100">
        <v>14.451340372000001</v>
      </c>
      <c r="K128" s="100">
        <v>15.960698730000001</v>
      </c>
      <c r="L128" s="100">
        <v>1.1246093525</v>
      </c>
      <c r="M128" s="100">
        <v>1.0397546635999999</v>
      </c>
      <c r="N128" s="100">
        <v>1.2163890579000001</v>
      </c>
      <c r="O128" s="109">
        <v>1862</v>
      </c>
      <c r="P128" s="109">
        <v>11412</v>
      </c>
      <c r="Q128" s="110">
        <v>16.476938472000001</v>
      </c>
      <c r="R128" s="100">
        <v>15.273822060000001</v>
      </c>
      <c r="S128" s="100">
        <v>17.774824162000002</v>
      </c>
      <c r="T128" s="100">
        <v>5.4929745E-3</v>
      </c>
      <c r="U128" s="102">
        <v>16.316158430000002</v>
      </c>
      <c r="V128" s="100">
        <v>15.591638363</v>
      </c>
      <c r="W128" s="100">
        <v>17.074345858000001</v>
      </c>
      <c r="X128" s="100">
        <v>1.1133942119</v>
      </c>
      <c r="Y128" s="100">
        <v>1.0320961690999999</v>
      </c>
      <c r="Z128" s="100">
        <v>1.2010960879000001</v>
      </c>
      <c r="AA128" s="109">
        <v>1798</v>
      </c>
      <c r="AB128" s="109">
        <v>12609</v>
      </c>
      <c r="AC128" s="110">
        <v>14.360663678</v>
      </c>
      <c r="AD128" s="100">
        <v>13.304435531999999</v>
      </c>
      <c r="AE128" s="100">
        <v>15.500744904999999</v>
      </c>
      <c r="AF128" s="100">
        <v>0.15901338719999999</v>
      </c>
      <c r="AG128" s="102">
        <v>14.259655800999999</v>
      </c>
      <c r="AH128" s="100">
        <v>13.615540127999999</v>
      </c>
      <c r="AI128" s="100">
        <v>14.934242906</v>
      </c>
      <c r="AJ128" s="100">
        <v>1.0564311561999999</v>
      </c>
      <c r="AK128" s="100">
        <v>0.97873054650000002</v>
      </c>
      <c r="AL128" s="100">
        <v>1.140300353</v>
      </c>
      <c r="AM128" s="100">
        <v>2.3141339999999998E-3</v>
      </c>
      <c r="AN128" s="100">
        <v>0.87156140699999995</v>
      </c>
      <c r="AO128" s="100">
        <v>0.79779355809999997</v>
      </c>
      <c r="AP128" s="100">
        <v>0.95215018789999994</v>
      </c>
      <c r="AQ128" s="100">
        <v>0.13027527790000001</v>
      </c>
      <c r="AR128" s="100">
        <v>1.0720972202000001</v>
      </c>
      <c r="AS128" s="100">
        <v>0.97964516049999995</v>
      </c>
      <c r="AT128" s="100">
        <v>1.1732742589</v>
      </c>
      <c r="AU128" s="99">
        <v>1</v>
      </c>
      <c r="AV128" s="99">
        <v>2</v>
      </c>
      <c r="AW128" s="99" t="s">
        <v>28</v>
      </c>
      <c r="AX128" s="99" t="s">
        <v>28</v>
      </c>
      <c r="AY128" s="99" t="s">
        <v>231</v>
      </c>
      <c r="AZ128" s="99" t="s">
        <v>28</v>
      </c>
      <c r="BA128" s="99" t="s">
        <v>28</v>
      </c>
      <c r="BB128" s="99" t="s">
        <v>28</v>
      </c>
      <c r="BC128" s="111" t="s">
        <v>427</v>
      </c>
      <c r="BD128" s="112">
        <v>1557</v>
      </c>
      <c r="BE128" s="112">
        <v>1862</v>
      </c>
      <c r="BF128" s="112">
        <v>1798</v>
      </c>
      <c r="BQ128" s="46"/>
    </row>
    <row r="129" spans="1:104" x14ac:dyDescent="0.3">
      <c r="A129" s="9"/>
      <c r="B129" t="s">
        <v>53</v>
      </c>
      <c r="C129" s="99">
        <v>1674</v>
      </c>
      <c r="D129" s="109">
        <v>11369</v>
      </c>
      <c r="E129" s="110">
        <v>14.894365414999999</v>
      </c>
      <c r="F129" s="100">
        <v>13.785759537000001</v>
      </c>
      <c r="G129" s="100">
        <v>16.092121765000002</v>
      </c>
      <c r="H129" s="100">
        <v>2.9175814000000001E-2</v>
      </c>
      <c r="I129" s="102">
        <v>14.724250154</v>
      </c>
      <c r="J129" s="100">
        <v>14.035529846999999</v>
      </c>
      <c r="K129" s="100">
        <v>15.446765812000001</v>
      </c>
      <c r="L129" s="100">
        <v>1.0898866812000001</v>
      </c>
      <c r="M129" s="100">
        <v>1.0087650794</v>
      </c>
      <c r="N129" s="100">
        <v>1.1775318180000001</v>
      </c>
      <c r="O129" s="109">
        <v>1807</v>
      </c>
      <c r="P129" s="109">
        <v>11843</v>
      </c>
      <c r="Q129" s="110">
        <v>15.46017335</v>
      </c>
      <c r="R129" s="100">
        <v>14.325390036</v>
      </c>
      <c r="S129" s="100">
        <v>16.684848330000001</v>
      </c>
      <c r="T129" s="100">
        <v>0.26101101129999998</v>
      </c>
      <c r="U129" s="102">
        <v>15.257958287999999</v>
      </c>
      <c r="V129" s="100">
        <v>14.570427978</v>
      </c>
      <c r="W129" s="100">
        <v>15.977930879000001</v>
      </c>
      <c r="X129" s="100">
        <v>1.0446884626999999</v>
      </c>
      <c r="Y129" s="100">
        <v>0.96800788429999995</v>
      </c>
      <c r="Z129" s="100">
        <v>1.1274432801000001</v>
      </c>
      <c r="AA129" s="109">
        <v>1663</v>
      </c>
      <c r="AB129" s="109">
        <v>12078</v>
      </c>
      <c r="AC129" s="110">
        <v>13.805771349</v>
      </c>
      <c r="AD129" s="100">
        <v>12.776174349</v>
      </c>
      <c r="AE129" s="100">
        <v>14.918340758999999</v>
      </c>
      <c r="AF129" s="100">
        <v>0.69526160240000001</v>
      </c>
      <c r="AG129" s="102">
        <v>13.768835899999999</v>
      </c>
      <c r="AH129" s="100">
        <v>13.122728886000001</v>
      </c>
      <c r="AI129" s="100">
        <v>14.446754458999999</v>
      </c>
      <c r="AJ129" s="100">
        <v>1.0156109296</v>
      </c>
      <c r="AK129" s="100">
        <v>0.93986941970000004</v>
      </c>
      <c r="AL129" s="100">
        <v>1.0974562407999999</v>
      </c>
      <c r="AM129" s="100">
        <v>1.3447821800000001E-2</v>
      </c>
      <c r="AN129" s="100">
        <v>0.89298942749999999</v>
      </c>
      <c r="AO129" s="100">
        <v>0.81633622819999996</v>
      </c>
      <c r="AP129" s="100">
        <v>0.97684028970000003</v>
      </c>
      <c r="AQ129" s="100">
        <v>0.4146107912</v>
      </c>
      <c r="AR129" s="100">
        <v>1.0379880525</v>
      </c>
      <c r="AS129" s="100">
        <v>0.94905295430000003</v>
      </c>
      <c r="AT129" s="100">
        <v>1.1352571975000001</v>
      </c>
      <c r="AU129" s="99" t="s">
        <v>28</v>
      </c>
      <c r="AV129" s="99" t="s">
        <v>28</v>
      </c>
      <c r="AW129" s="99" t="s">
        <v>28</v>
      </c>
      <c r="AX129" s="99" t="s">
        <v>28</v>
      </c>
      <c r="AY129" s="99" t="s">
        <v>231</v>
      </c>
      <c r="AZ129" s="99" t="s">
        <v>28</v>
      </c>
      <c r="BA129" s="99" t="s">
        <v>28</v>
      </c>
      <c r="BB129" s="99" t="s">
        <v>28</v>
      </c>
      <c r="BC129" s="111" t="s">
        <v>267</v>
      </c>
      <c r="BD129" s="112">
        <v>1674</v>
      </c>
      <c r="BE129" s="112">
        <v>1807</v>
      </c>
      <c r="BF129" s="112">
        <v>1663</v>
      </c>
      <c r="BQ129" s="46"/>
    </row>
    <row r="130" spans="1:104" x14ac:dyDescent="0.3">
      <c r="A130" s="9"/>
      <c r="B130" t="s">
        <v>55</v>
      </c>
      <c r="C130" s="99">
        <v>1063</v>
      </c>
      <c r="D130" s="109">
        <v>7030</v>
      </c>
      <c r="E130" s="110">
        <v>15.412423021</v>
      </c>
      <c r="F130" s="100">
        <v>14.150516896999999</v>
      </c>
      <c r="G130" s="100">
        <v>16.786862636999999</v>
      </c>
      <c r="H130" s="100">
        <v>5.7909950000000002E-3</v>
      </c>
      <c r="I130" s="102">
        <v>15.120910384</v>
      </c>
      <c r="J130" s="100">
        <v>14.238702314999999</v>
      </c>
      <c r="K130" s="100">
        <v>16.057778706000001</v>
      </c>
      <c r="L130" s="100">
        <v>1.1277952507</v>
      </c>
      <c r="M130" s="100">
        <v>1.0354559908000001</v>
      </c>
      <c r="N130" s="100">
        <v>1.2283690843999999</v>
      </c>
      <c r="O130" s="109">
        <v>1494</v>
      </c>
      <c r="P130" s="109">
        <v>7729</v>
      </c>
      <c r="Q130" s="110">
        <v>19.432313077</v>
      </c>
      <c r="R130" s="100">
        <v>17.952656371</v>
      </c>
      <c r="S130" s="100">
        <v>21.033922987</v>
      </c>
      <c r="T130" s="100">
        <v>1.574331E-11</v>
      </c>
      <c r="U130" s="102">
        <v>19.329796868999999</v>
      </c>
      <c r="V130" s="100">
        <v>18.374066027000001</v>
      </c>
      <c r="W130" s="100">
        <v>20.335240248000002</v>
      </c>
      <c r="X130" s="100">
        <v>1.3130973901</v>
      </c>
      <c r="Y130" s="100">
        <v>1.2131127227</v>
      </c>
      <c r="Z130" s="100">
        <v>1.4213227868</v>
      </c>
      <c r="AA130" s="109">
        <v>1415</v>
      </c>
      <c r="AB130" s="109">
        <v>8345</v>
      </c>
      <c r="AC130" s="110">
        <v>16.980950532000001</v>
      </c>
      <c r="AD130" s="100">
        <v>15.673394142999999</v>
      </c>
      <c r="AE130" s="100">
        <v>18.397590101999999</v>
      </c>
      <c r="AF130" s="100">
        <v>5.2576084999999998E-8</v>
      </c>
      <c r="AG130" s="102">
        <v>16.956261233999999</v>
      </c>
      <c r="AH130" s="100">
        <v>16.095396561000001</v>
      </c>
      <c r="AI130" s="100">
        <v>17.863169381999999</v>
      </c>
      <c r="AJ130" s="100">
        <v>1.2491905391</v>
      </c>
      <c r="AK130" s="100">
        <v>1.1530011610999999</v>
      </c>
      <c r="AL130" s="100">
        <v>1.3534045374000001</v>
      </c>
      <c r="AM130" s="100">
        <v>5.1577269000000004E-3</v>
      </c>
      <c r="AN130" s="100">
        <v>0.87385122209999999</v>
      </c>
      <c r="AO130" s="100">
        <v>0.79506152929999996</v>
      </c>
      <c r="AP130" s="100">
        <v>0.96044888390000005</v>
      </c>
      <c r="AQ130" s="100">
        <v>4.4551729999999996E-6</v>
      </c>
      <c r="AR130" s="100">
        <v>1.2608214199000001</v>
      </c>
      <c r="AS130" s="100">
        <v>1.1419938419</v>
      </c>
      <c r="AT130" s="100">
        <v>1.3920133318000001</v>
      </c>
      <c r="AU130" s="99">
        <v>1</v>
      </c>
      <c r="AV130" s="99">
        <v>2</v>
      </c>
      <c r="AW130" s="99">
        <v>3</v>
      </c>
      <c r="AX130" s="99" t="s">
        <v>230</v>
      </c>
      <c r="AY130" s="99" t="s">
        <v>231</v>
      </c>
      <c r="AZ130" s="99" t="s">
        <v>28</v>
      </c>
      <c r="BA130" s="99" t="s">
        <v>28</v>
      </c>
      <c r="BB130" s="99" t="s">
        <v>28</v>
      </c>
      <c r="BC130" s="111" t="s">
        <v>434</v>
      </c>
      <c r="BD130" s="112">
        <v>1063</v>
      </c>
      <c r="BE130" s="112">
        <v>1494</v>
      </c>
      <c r="BF130" s="112">
        <v>1415</v>
      </c>
    </row>
    <row r="131" spans="1:104" x14ac:dyDescent="0.3">
      <c r="A131" s="9"/>
      <c r="B131" t="s">
        <v>59</v>
      </c>
      <c r="C131" s="99">
        <v>2110</v>
      </c>
      <c r="D131" s="109">
        <v>13370</v>
      </c>
      <c r="E131" s="110">
        <v>15.945674426</v>
      </c>
      <c r="F131" s="100">
        <v>14.805566227</v>
      </c>
      <c r="G131" s="100">
        <v>17.173577086000002</v>
      </c>
      <c r="H131" s="100">
        <v>4.58053E-5</v>
      </c>
      <c r="I131" s="102">
        <v>15.781600598000001</v>
      </c>
      <c r="J131" s="100">
        <v>15.122387968</v>
      </c>
      <c r="K131" s="100">
        <v>16.469549516000001</v>
      </c>
      <c r="L131" s="100">
        <v>1.1668156176</v>
      </c>
      <c r="M131" s="100">
        <v>1.0833888514000001</v>
      </c>
      <c r="N131" s="100">
        <v>1.2566666932999999</v>
      </c>
      <c r="O131" s="109">
        <v>2693</v>
      </c>
      <c r="P131" s="109">
        <v>14306</v>
      </c>
      <c r="Q131" s="110">
        <v>18.930591474</v>
      </c>
      <c r="R131" s="100">
        <v>17.625477102000001</v>
      </c>
      <c r="S131" s="100">
        <v>20.332345698000001</v>
      </c>
      <c r="T131" s="100">
        <v>1.419007E-11</v>
      </c>
      <c r="U131" s="102">
        <v>18.824269536999999</v>
      </c>
      <c r="V131" s="100">
        <v>18.12656342</v>
      </c>
      <c r="W131" s="100">
        <v>19.548830928000001</v>
      </c>
      <c r="X131" s="100">
        <v>1.2791946156</v>
      </c>
      <c r="Y131" s="100">
        <v>1.1910042767</v>
      </c>
      <c r="Z131" s="100">
        <v>1.3739151878</v>
      </c>
      <c r="AA131" s="109">
        <v>2672</v>
      </c>
      <c r="AB131" s="109">
        <v>14807</v>
      </c>
      <c r="AC131" s="110">
        <v>17.823474354999998</v>
      </c>
      <c r="AD131" s="100">
        <v>16.591545708000002</v>
      </c>
      <c r="AE131" s="100">
        <v>19.146874177000001</v>
      </c>
      <c r="AF131" s="100">
        <v>1.2280769999999999E-13</v>
      </c>
      <c r="AG131" s="102">
        <v>18.045519011</v>
      </c>
      <c r="AH131" s="100">
        <v>17.374102893</v>
      </c>
      <c r="AI131" s="100">
        <v>18.74288177</v>
      </c>
      <c r="AJ131" s="100">
        <v>1.3111701549000001</v>
      </c>
      <c r="AK131" s="100">
        <v>1.2205442734</v>
      </c>
      <c r="AL131" s="100">
        <v>1.4085250429</v>
      </c>
      <c r="AM131" s="100">
        <v>0.1419212919</v>
      </c>
      <c r="AN131" s="100">
        <v>0.94151703499999995</v>
      </c>
      <c r="AO131" s="100">
        <v>0.86876347909999996</v>
      </c>
      <c r="AP131" s="100">
        <v>1.0203632501</v>
      </c>
      <c r="AQ131" s="100">
        <v>4.7403E-5</v>
      </c>
      <c r="AR131" s="100">
        <v>1.1871929005999999</v>
      </c>
      <c r="AS131" s="100">
        <v>1.092993476</v>
      </c>
      <c r="AT131" s="100">
        <v>1.2895108837</v>
      </c>
      <c r="AU131" s="99">
        <v>1</v>
      </c>
      <c r="AV131" s="99">
        <v>2</v>
      </c>
      <c r="AW131" s="99">
        <v>3</v>
      </c>
      <c r="AX131" s="99" t="s">
        <v>230</v>
      </c>
      <c r="AY131" s="99" t="s">
        <v>28</v>
      </c>
      <c r="AZ131" s="99" t="s">
        <v>28</v>
      </c>
      <c r="BA131" s="99" t="s">
        <v>28</v>
      </c>
      <c r="BB131" s="99" t="s">
        <v>28</v>
      </c>
      <c r="BC131" s="111" t="s">
        <v>442</v>
      </c>
      <c r="BD131" s="112">
        <v>2110</v>
      </c>
      <c r="BE131" s="112">
        <v>2693</v>
      </c>
      <c r="BF131" s="112">
        <v>2672</v>
      </c>
      <c r="BQ131" s="46"/>
    </row>
    <row r="132" spans="1:104" x14ac:dyDescent="0.3">
      <c r="A132" s="9"/>
      <c r="B132" t="s">
        <v>56</v>
      </c>
      <c r="C132" s="99">
        <v>1151</v>
      </c>
      <c r="D132" s="109">
        <v>7648</v>
      </c>
      <c r="E132" s="110">
        <v>15.261563396</v>
      </c>
      <c r="F132" s="100">
        <v>14.034492609000001</v>
      </c>
      <c r="G132" s="100">
        <v>16.595920052</v>
      </c>
      <c r="H132" s="100">
        <v>9.8183396999999995E-3</v>
      </c>
      <c r="I132" s="102">
        <v>15.049686191999999</v>
      </c>
      <c r="J132" s="100">
        <v>14.204887103000001</v>
      </c>
      <c r="K132" s="100">
        <v>15.944727532</v>
      </c>
      <c r="L132" s="100">
        <v>1.1167561838</v>
      </c>
      <c r="M132" s="100">
        <v>1.0269659797999999</v>
      </c>
      <c r="N132" s="100">
        <v>1.2143969697999999</v>
      </c>
      <c r="O132" s="109">
        <v>1206</v>
      </c>
      <c r="P132" s="109">
        <v>8109</v>
      </c>
      <c r="Q132" s="110">
        <v>14.961423382</v>
      </c>
      <c r="R132" s="100">
        <v>13.770089455999999</v>
      </c>
      <c r="S132" s="100">
        <v>16.255826828</v>
      </c>
      <c r="T132" s="100">
        <v>0.79633425749999998</v>
      </c>
      <c r="U132" s="102">
        <v>14.872364040000001</v>
      </c>
      <c r="V132" s="100">
        <v>14.056239105</v>
      </c>
      <c r="W132" s="100">
        <v>15.735874332</v>
      </c>
      <c r="X132" s="100">
        <v>1.0109864902000001</v>
      </c>
      <c r="Y132" s="100">
        <v>0.93048462389999997</v>
      </c>
      <c r="Z132" s="100">
        <v>1.0984530609000001</v>
      </c>
      <c r="AA132" s="109">
        <v>1222</v>
      </c>
      <c r="AB132" s="109">
        <v>8143</v>
      </c>
      <c r="AC132" s="110">
        <v>15.046143691999999</v>
      </c>
      <c r="AD132" s="100">
        <v>13.851382324999999</v>
      </c>
      <c r="AE132" s="100">
        <v>16.343960095</v>
      </c>
      <c r="AF132" s="100">
        <v>1.61701834E-2</v>
      </c>
      <c r="AG132" s="102">
        <v>15.006754267</v>
      </c>
      <c r="AH132" s="100">
        <v>14.188513330999999</v>
      </c>
      <c r="AI132" s="100">
        <v>15.872182545999999</v>
      </c>
      <c r="AJ132" s="100">
        <v>1.1068579650999999</v>
      </c>
      <c r="AK132" s="100">
        <v>1.0189662659000001</v>
      </c>
      <c r="AL132" s="100">
        <v>1.2023308286000001</v>
      </c>
      <c r="AM132" s="100">
        <v>0.91172662550000005</v>
      </c>
      <c r="AN132" s="100">
        <v>1.0056625834999999</v>
      </c>
      <c r="AO132" s="100">
        <v>0.91011659720000004</v>
      </c>
      <c r="AP132" s="100">
        <v>1.1112391918</v>
      </c>
      <c r="AQ132" s="100">
        <v>0.69904490060000002</v>
      </c>
      <c r="AR132" s="100">
        <v>0.9803335997</v>
      </c>
      <c r="AS132" s="100">
        <v>0.88642669240000005</v>
      </c>
      <c r="AT132" s="100">
        <v>1.0841888844000001</v>
      </c>
      <c r="AU132" s="99">
        <v>1</v>
      </c>
      <c r="AV132" s="99" t="s">
        <v>28</v>
      </c>
      <c r="AW132" s="99" t="s">
        <v>28</v>
      </c>
      <c r="AX132" s="99" t="s">
        <v>28</v>
      </c>
      <c r="AY132" s="99" t="s">
        <v>28</v>
      </c>
      <c r="AZ132" s="99" t="s">
        <v>28</v>
      </c>
      <c r="BA132" s="99" t="s">
        <v>28</v>
      </c>
      <c r="BB132" s="99" t="s">
        <v>28</v>
      </c>
      <c r="BC132" s="111">
        <v>-1</v>
      </c>
      <c r="BD132" s="112">
        <v>1151</v>
      </c>
      <c r="BE132" s="112">
        <v>1206</v>
      </c>
      <c r="BF132" s="112">
        <v>1222</v>
      </c>
      <c r="BQ132" s="46"/>
      <c r="CC132" s="4"/>
    </row>
    <row r="133" spans="1:104" x14ac:dyDescent="0.3">
      <c r="A133" s="9"/>
      <c r="B133" t="s">
        <v>57</v>
      </c>
      <c r="C133" s="99">
        <v>2641</v>
      </c>
      <c r="D133" s="109">
        <v>16909</v>
      </c>
      <c r="E133" s="110">
        <v>15.825277538</v>
      </c>
      <c r="F133" s="100">
        <v>14.730849035</v>
      </c>
      <c r="G133" s="100">
        <v>17.001016612000001</v>
      </c>
      <c r="H133" s="100">
        <v>6.0182600000000002E-5</v>
      </c>
      <c r="I133" s="102">
        <v>15.618901177</v>
      </c>
      <c r="J133" s="100">
        <v>15.034435499000001</v>
      </c>
      <c r="K133" s="100">
        <v>16.226088035</v>
      </c>
      <c r="L133" s="100">
        <v>1.1580056439999999</v>
      </c>
      <c r="M133" s="100">
        <v>1.0779214635000001</v>
      </c>
      <c r="N133" s="100">
        <v>1.2440396791999999</v>
      </c>
      <c r="O133" s="109">
        <v>2646</v>
      </c>
      <c r="P133" s="109">
        <v>16972</v>
      </c>
      <c r="Q133" s="110">
        <v>15.699582393</v>
      </c>
      <c r="R133" s="100">
        <v>14.614099348</v>
      </c>
      <c r="S133" s="100">
        <v>16.865691238</v>
      </c>
      <c r="T133" s="100">
        <v>0.1060234246</v>
      </c>
      <c r="U133" s="102">
        <v>15.590384161999999</v>
      </c>
      <c r="V133" s="100">
        <v>15.007526631999999</v>
      </c>
      <c r="W133" s="100">
        <v>16.195878527000001</v>
      </c>
      <c r="X133" s="100">
        <v>1.0608660216000001</v>
      </c>
      <c r="Y133" s="100">
        <v>0.9875168044</v>
      </c>
      <c r="Z133" s="100">
        <v>1.1396633565000001</v>
      </c>
      <c r="AA133" s="109">
        <v>2761</v>
      </c>
      <c r="AB133" s="109">
        <v>17657</v>
      </c>
      <c r="AC133" s="110">
        <v>15.55381671</v>
      </c>
      <c r="AD133" s="100">
        <v>14.483052398</v>
      </c>
      <c r="AE133" s="100">
        <v>16.703745010999999</v>
      </c>
      <c r="AF133" s="100">
        <v>2.1421480000000001E-4</v>
      </c>
      <c r="AG133" s="102">
        <v>15.636857902999999</v>
      </c>
      <c r="AH133" s="100">
        <v>15.064338976</v>
      </c>
      <c r="AI133" s="100">
        <v>16.231135364</v>
      </c>
      <c r="AJ133" s="100">
        <v>1.1442045394</v>
      </c>
      <c r="AK133" s="100">
        <v>1.065434588</v>
      </c>
      <c r="AL133" s="100">
        <v>1.2287981287</v>
      </c>
      <c r="AM133" s="100">
        <v>0.82001887969999998</v>
      </c>
      <c r="AN133" s="100">
        <v>0.99071531459999995</v>
      </c>
      <c r="AO133" s="100">
        <v>0.91421997150000001</v>
      </c>
      <c r="AP133" s="100">
        <v>1.0736112370999999</v>
      </c>
      <c r="AQ133" s="100">
        <v>0.84626755090000005</v>
      </c>
      <c r="AR133" s="100">
        <v>0.99205731819999998</v>
      </c>
      <c r="AS133" s="100">
        <v>0.91522294159999995</v>
      </c>
      <c r="AT133" s="100">
        <v>1.075342059</v>
      </c>
      <c r="AU133" s="99">
        <v>1</v>
      </c>
      <c r="AV133" s="99" t="s">
        <v>28</v>
      </c>
      <c r="AW133" s="99">
        <v>3</v>
      </c>
      <c r="AX133" s="99" t="s">
        <v>28</v>
      </c>
      <c r="AY133" s="99" t="s">
        <v>28</v>
      </c>
      <c r="AZ133" s="99" t="s">
        <v>28</v>
      </c>
      <c r="BA133" s="99" t="s">
        <v>28</v>
      </c>
      <c r="BB133" s="99" t="s">
        <v>28</v>
      </c>
      <c r="BC133" s="111" t="s">
        <v>436</v>
      </c>
      <c r="BD133" s="112">
        <v>2641</v>
      </c>
      <c r="BE133" s="112">
        <v>2646</v>
      </c>
      <c r="BF133" s="112">
        <v>2761</v>
      </c>
    </row>
    <row r="134" spans="1:104" x14ac:dyDescent="0.3">
      <c r="A134" s="9"/>
      <c r="B134" t="s">
        <v>60</v>
      </c>
      <c r="C134" s="99">
        <v>1177</v>
      </c>
      <c r="D134" s="109">
        <v>7698</v>
      </c>
      <c r="E134" s="110">
        <v>15.457367754</v>
      </c>
      <c r="F134" s="100">
        <v>14.220701352000001</v>
      </c>
      <c r="G134" s="100">
        <v>16.801577640000001</v>
      </c>
      <c r="H134" s="100">
        <v>3.7892535E-3</v>
      </c>
      <c r="I134" s="102">
        <v>15.289685632999999</v>
      </c>
      <c r="J134" s="100">
        <v>14.440677253</v>
      </c>
      <c r="K134" s="100">
        <v>16.188609623000001</v>
      </c>
      <c r="L134" s="100">
        <v>1.1310840557999999</v>
      </c>
      <c r="M134" s="100">
        <v>1.0405916983000001</v>
      </c>
      <c r="N134" s="100">
        <v>1.2294458464</v>
      </c>
      <c r="O134" s="109">
        <v>1326</v>
      </c>
      <c r="P134" s="109">
        <v>7723</v>
      </c>
      <c r="Q134" s="110">
        <v>17.355920976</v>
      </c>
      <c r="R134" s="100">
        <v>16.003710908999999</v>
      </c>
      <c r="S134" s="100">
        <v>18.822384048</v>
      </c>
      <c r="T134" s="100">
        <v>1.1750209999999999E-4</v>
      </c>
      <c r="U134" s="102">
        <v>17.169493719999998</v>
      </c>
      <c r="V134" s="100">
        <v>16.269792110000001</v>
      </c>
      <c r="W134" s="100">
        <v>18.118947840000001</v>
      </c>
      <c r="X134" s="100">
        <v>1.1727895925</v>
      </c>
      <c r="Y134" s="100">
        <v>1.0814168618</v>
      </c>
      <c r="Z134" s="100">
        <v>1.271882728</v>
      </c>
      <c r="AA134" s="109">
        <v>1150</v>
      </c>
      <c r="AB134" s="109">
        <v>6817</v>
      </c>
      <c r="AC134" s="110">
        <v>16.802528178999999</v>
      </c>
      <c r="AD134" s="100">
        <v>15.450089753</v>
      </c>
      <c r="AE134" s="100">
        <v>18.273353599</v>
      </c>
      <c r="AF134" s="100">
        <v>7.4195394000000005E-7</v>
      </c>
      <c r="AG134" s="102">
        <v>16.869590728999999</v>
      </c>
      <c r="AH134" s="100">
        <v>15.922233267999999</v>
      </c>
      <c r="AI134" s="100">
        <v>17.873315042000002</v>
      </c>
      <c r="AJ134" s="100">
        <v>1.2360650363000001</v>
      </c>
      <c r="AK134" s="100">
        <v>1.1365739457999999</v>
      </c>
      <c r="AL134" s="100">
        <v>1.3442651748000001</v>
      </c>
      <c r="AM134" s="100">
        <v>0.52233669299999996</v>
      </c>
      <c r="AN134" s="100">
        <v>0.96811504280000005</v>
      </c>
      <c r="AO134" s="100">
        <v>0.87662146100000005</v>
      </c>
      <c r="AP134" s="100">
        <v>1.0691578723999999</v>
      </c>
      <c r="AQ134" s="100">
        <v>2.1548611499999999E-2</v>
      </c>
      <c r="AR134" s="100">
        <v>1.1228251311999999</v>
      </c>
      <c r="AS134" s="100">
        <v>1.0171974022000001</v>
      </c>
      <c r="AT134" s="100">
        <v>1.2394214460999999</v>
      </c>
      <c r="AU134" s="99">
        <v>1</v>
      </c>
      <c r="AV134" s="99">
        <v>2</v>
      </c>
      <c r="AW134" s="99">
        <v>3</v>
      </c>
      <c r="AX134" s="99" t="s">
        <v>230</v>
      </c>
      <c r="AY134" s="99" t="s">
        <v>28</v>
      </c>
      <c r="AZ134" s="99" t="s">
        <v>28</v>
      </c>
      <c r="BA134" s="99" t="s">
        <v>28</v>
      </c>
      <c r="BB134" s="99" t="s">
        <v>28</v>
      </c>
      <c r="BC134" s="111" t="s">
        <v>442</v>
      </c>
      <c r="BD134" s="112">
        <v>1177</v>
      </c>
      <c r="BE134" s="112">
        <v>1326</v>
      </c>
      <c r="BF134" s="112">
        <v>1150</v>
      </c>
    </row>
    <row r="135" spans="1:104" x14ac:dyDescent="0.3">
      <c r="A135" s="9"/>
      <c r="B135" t="s">
        <v>58</v>
      </c>
      <c r="C135" s="99">
        <v>1434</v>
      </c>
      <c r="D135" s="109">
        <v>9298</v>
      </c>
      <c r="E135" s="110">
        <v>15.699907263</v>
      </c>
      <c r="F135" s="100">
        <v>14.495968481</v>
      </c>
      <c r="G135" s="100">
        <v>17.003837196999999</v>
      </c>
      <c r="H135" s="100">
        <v>6.5345889999999997E-4</v>
      </c>
      <c r="I135" s="102">
        <v>15.422671542</v>
      </c>
      <c r="J135" s="100">
        <v>14.644737825</v>
      </c>
      <c r="K135" s="100">
        <v>16.241929377000002</v>
      </c>
      <c r="L135" s="100">
        <v>1.1488317457999999</v>
      </c>
      <c r="M135" s="100">
        <v>1.0607342131999999</v>
      </c>
      <c r="N135" s="100">
        <v>1.2442460739000001</v>
      </c>
      <c r="O135" s="109">
        <v>1594</v>
      </c>
      <c r="P135" s="109">
        <v>9157</v>
      </c>
      <c r="Q135" s="110">
        <v>17.619350045000001</v>
      </c>
      <c r="R135" s="100">
        <v>16.296059305</v>
      </c>
      <c r="S135" s="100">
        <v>19.050096111999999</v>
      </c>
      <c r="T135" s="100">
        <v>1.19041E-5</v>
      </c>
      <c r="U135" s="102">
        <v>17.407447854000001</v>
      </c>
      <c r="V135" s="100">
        <v>16.573531254999999</v>
      </c>
      <c r="W135" s="100">
        <v>18.283323940999999</v>
      </c>
      <c r="X135" s="100">
        <v>1.1905902537999999</v>
      </c>
      <c r="Y135" s="100">
        <v>1.1011716854</v>
      </c>
      <c r="Z135" s="100">
        <v>1.2872698883</v>
      </c>
      <c r="AA135" s="109">
        <v>1583</v>
      </c>
      <c r="AB135" s="109">
        <v>10233</v>
      </c>
      <c r="AC135" s="110">
        <v>15.652832613999999</v>
      </c>
      <c r="AD135" s="100">
        <v>14.475248347000001</v>
      </c>
      <c r="AE135" s="100">
        <v>16.926215217999999</v>
      </c>
      <c r="AF135" s="100">
        <v>4.0806529999999998E-4</v>
      </c>
      <c r="AG135" s="102">
        <v>15.469559268999999</v>
      </c>
      <c r="AH135" s="100">
        <v>14.725971073</v>
      </c>
      <c r="AI135" s="100">
        <v>16.250694966000001</v>
      </c>
      <c r="AJ135" s="100">
        <v>1.1514885681</v>
      </c>
      <c r="AK135" s="100">
        <v>1.064860489</v>
      </c>
      <c r="AL135" s="100">
        <v>1.2451639779999999</v>
      </c>
      <c r="AM135" s="100">
        <v>1.16192298E-2</v>
      </c>
      <c r="AN135" s="100">
        <v>0.88838876430000002</v>
      </c>
      <c r="AO135" s="100">
        <v>0.8103709643</v>
      </c>
      <c r="AP135" s="100">
        <v>0.97391766400000002</v>
      </c>
      <c r="AQ135" s="100">
        <v>1.5307494200000001E-2</v>
      </c>
      <c r="AR135" s="100">
        <v>1.1222582242000001</v>
      </c>
      <c r="AS135" s="100">
        <v>1.0223662875999999</v>
      </c>
      <c r="AT135" s="100">
        <v>1.2319102625</v>
      </c>
      <c r="AU135" s="99">
        <v>1</v>
      </c>
      <c r="AV135" s="99">
        <v>2</v>
      </c>
      <c r="AW135" s="99">
        <v>3</v>
      </c>
      <c r="AX135" s="99" t="s">
        <v>230</v>
      </c>
      <c r="AY135" s="99" t="s">
        <v>231</v>
      </c>
      <c r="AZ135" s="99" t="s">
        <v>28</v>
      </c>
      <c r="BA135" s="99" t="s">
        <v>28</v>
      </c>
      <c r="BB135" s="99" t="s">
        <v>28</v>
      </c>
      <c r="BC135" s="111" t="s">
        <v>434</v>
      </c>
      <c r="BD135" s="112">
        <v>1434</v>
      </c>
      <c r="BE135" s="112">
        <v>1594</v>
      </c>
      <c r="BF135" s="112">
        <v>1583</v>
      </c>
    </row>
    <row r="136" spans="1:104" x14ac:dyDescent="0.3">
      <c r="A136" s="9"/>
      <c r="B136" t="s">
        <v>61</v>
      </c>
      <c r="C136" s="99">
        <v>1774</v>
      </c>
      <c r="D136" s="109">
        <v>12267</v>
      </c>
      <c r="E136" s="110">
        <v>14.406306291</v>
      </c>
      <c r="F136" s="100">
        <v>13.343765277999999</v>
      </c>
      <c r="G136" s="100">
        <v>15.553455613000001</v>
      </c>
      <c r="H136" s="100">
        <v>0.17714685799999999</v>
      </c>
      <c r="I136" s="102">
        <v>14.461563544000001</v>
      </c>
      <c r="J136" s="100">
        <v>13.804025377</v>
      </c>
      <c r="K136" s="100">
        <v>15.150422752000001</v>
      </c>
      <c r="L136" s="100">
        <v>1.0541732336</v>
      </c>
      <c r="M136" s="100">
        <v>0.97642240189999996</v>
      </c>
      <c r="N136" s="100">
        <v>1.1381152299999999</v>
      </c>
      <c r="O136" s="109">
        <v>1922</v>
      </c>
      <c r="P136" s="109">
        <v>12470</v>
      </c>
      <c r="Q136" s="110">
        <v>15.296587509</v>
      </c>
      <c r="R136" s="100">
        <v>14.184204535999999</v>
      </c>
      <c r="S136" s="100">
        <v>16.496208076999999</v>
      </c>
      <c r="T136" s="100">
        <v>0.3904658553</v>
      </c>
      <c r="U136" s="102">
        <v>15.412991179</v>
      </c>
      <c r="V136" s="100">
        <v>14.739104942000001</v>
      </c>
      <c r="W136" s="100">
        <v>16.117688150999999</v>
      </c>
      <c r="X136" s="100">
        <v>1.0336344960999999</v>
      </c>
      <c r="Y136" s="100">
        <v>0.95846757319999998</v>
      </c>
      <c r="Z136" s="100">
        <v>1.1146963146</v>
      </c>
      <c r="AA136" s="109">
        <v>1675</v>
      </c>
      <c r="AB136" s="109">
        <v>11066</v>
      </c>
      <c r="AC136" s="110">
        <v>14.977233791</v>
      </c>
      <c r="AD136" s="100">
        <v>13.860527082999999</v>
      </c>
      <c r="AE136" s="100">
        <v>16.183910659999999</v>
      </c>
      <c r="AF136" s="100">
        <v>1.4210243799999999E-2</v>
      </c>
      <c r="AG136" s="102">
        <v>15.136454003000001</v>
      </c>
      <c r="AH136" s="100">
        <v>14.428659397000001</v>
      </c>
      <c r="AI136" s="100">
        <v>15.878969313000001</v>
      </c>
      <c r="AJ136" s="100">
        <v>1.1017886613000001</v>
      </c>
      <c r="AK136" s="100">
        <v>1.019638993</v>
      </c>
      <c r="AL136" s="100">
        <v>1.1905569153</v>
      </c>
      <c r="AM136" s="100">
        <v>0.64256106619999998</v>
      </c>
      <c r="AN136" s="100">
        <v>0.97912255140000004</v>
      </c>
      <c r="AO136" s="100">
        <v>0.89565819589999995</v>
      </c>
      <c r="AP136" s="100">
        <v>1.070364761</v>
      </c>
      <c r="AQ136" s="100">
        <v>0.18320302669999999</v>
      </c>
      <c r="AR136" s="100">
        <v>1.061798021</v>
      </c>
      <c r="AS136" s="100">
        <v>0.9720590965</v>
      </c>
      <c r="AT136" s="100">
        <v>1.1598214979000001</v>
      </c>
      <c r="AU136" s="99" t="s">
        <v>28</v>
      </c>
      <c r="AV136" s="99" t="s">
        <v>28</v>
      </c>
      <c r="AW136" s="99" t="s">
        <v>28</v>
      </c>
      <c r="AX136" s="99" t="s">
        <v>28</v>
      </c>
      <c r="AY136" s="99" t="s">
        <v>28</v>
      </c>
      <c r="AZ136" s="99" t="s">
        <v>28</v>
      </c>
      <c r="BA136" s="99" t="s">
        <v>28</v>
      </c>
      <c r="BB136" s="99" t="s">
        <v>28</v>
      </c>
      <c r="BC136" s="111" t="s">
        <v>28</v>
      </c>
      <c r="BD136" s="112">
        <v>1774</v>
      </c>
      <c r="BE136" s="112">
        <v>1922</v>
      </c>
      <c r="BF136" s="112">
        <v>1675</v>
      </c>
    </row>
    <row r="137" spans="1:104" x14ac:dyDescent="0.3">
      <c r="A137" s="9"/>
      <c r="B137" t="s">
        <v>62</v>
      </c>
      <c r="C137" s="99">
        <v>1837</v>
      </c>
      <c r="D137" s="109">
        <v>10131</v>
      </c>
      <c r="E137" s="110">
        <v>18.142771625000002</v>
      </c>
      <c r="F137" s="100">
        <v>16.813451193999999</v>
      </c>
      <c r="G137" s="100">
        <v>19.577192002</v>
      </c>
      <c r="H137" s="100">
        <v>2.9052440000000002E-13</v>
      </c>
      <c r="I137" s="102">
        <v>18.132464712000001</v>
      </c>
      <c r="J137" s="100">
        <v>17.321954993999999</v>
      </c>
      <c r="K137" s="100">
        <v>18.980898903</v>
      </c>
      <c r="L137" s="100">
        <v>1.3275869500999999</v>
      </c>
      <c r="M137" s="100">
        <v>1.2303146868999999</v>
      </c>
      <c r="N137" s="100">
        <v>1.4325498418</v>
      </c>
      <c r="O137" s="109">
        <v>2013</v>
      </c>
      <c r="P137" s="109">
        <v>10220</v>
      </c>
      <c r="Q137" s="110">
        <v>19.630100265999999</v>
      </c>
      <c r="R137" s="100">
        <v>18.214936079000001</v>
      </c>
      <c r="S137" s="100">
        <v>21.155212117000001</v>
      </c>
      <c r="T137" s="100">
        <v>1.356903E-13</v>
      </c>
      <c r="U137" s="102">
        <v>19.696673189999998</v>
      </c>
      <c r="V137" s="100">
        <v>18.854759305999998</v>
      </c>
      <c r="W137" s="100">
        <v>20.576180710999999</v>
      </c>
      <c r="X137" s="100">
        <v>1.3264624403</v>
      </c>
      <c r="Y137" s="100">
        <v>1.2308357183</v>
      </c>
      <c r="Z137" s="100">
        <v>1.4295186428</v>
      </c>
      <c r="AA137" s="109">
        <v>1864</v>
      </c>
      <c r="AB137" s="109">
        <v>9429</v>
      </c>
      <c r="AC137" s="110">
        <v>19.642700375</v>
      </c>
      <c r="AD137" s="100">
        <v>18.208279999999998</v>
      </c>
      <c r="AE137" s="100">
        <v>21.190122189</v>
      </c>
      <c r="AF137" s="100">
        <v>1.825239E-21</v>
      </c>
      <c r="AG137" s="102">
        <v>19.768798388</v>
      </c>
      <c r="AH137" s="100">
        <v>18.891424078</v>
      </c>
      <c r="AI137" s="100">
        <v>20.686920588</v>
      </c>
      <c r="AJ137" s="100">
        <v>1.4450001151</v>
      </c>
      <c r="AK137" s="100">
        <v>1.3394780855999999</v>
      </c>
      <c r="AL137" s="100">
        <v>1.5588350082</v>
      </c>
      <c r="AM137" s="100">
        <v>0.98847657789999999</v>
      </c>
      <c r="AN137" s="100">
        <v>1.0006418770000001</v>
      </c>
      <c r="AO137" s="100">
        <v>0.9171947547</v>
      </c>
      <c r="AP137" s="100">
        <v>1.0916810860999999</v>
      </c>
      <c r="AQ137" s="100">
        <v>7.6801861400000004E-2</v>
      </c>
      <c r="AR137" s="100">
        <v>1.0819791303999999</v>
      </c>
      <c r="AS137" s="100">
        <v>0.99155745009999996</v>
      </c>
      <c r="AT137" s="100">
        <v>1.1806465057</v>
      </c>
      <c r="AU137" s="99">
        <v>1</v>
      </c>
      <c r="AV137" s="99">
        <v>2</v>
      </c>
      <c r="AW137" s="99">
        <v>3</v>
      </c>
      <c r="AX137" s="99" t="s">
        <v>28</v>
      </c>
      <c r="AY137" s="99" t="s">
        <v>28</v>
      </c>
      <c r="AZ137" s="99" t="s">
        <v>28</v>
      </c>
      <c r="BA137" s="99" t="s">
        <v>28</v>
      </c>
      <c r="BB137" s="99" t="s">
        <v>28</v>
      </c>
      <c r="BC137" s="111" t="s">
        <v>232</v>
      </c>
      <c r="BD137" s="112">
        <v>1837</v>
      </c>
      <c r="BE137" s="112">
        <v>2013</v>
      </c>
      <c r="BF137" s="112">
        <v>1864</v>
      </c>
      <c r="CO137" s="4"/>
    </row>
    <row r="138" spans="1:104" x14ac:dyDescent="0.3">
      <c r="A138" s="9"/>
      <c r="B138" t="s">
        <v>168</v>
      </c>
      <c r="C138" s="99">
        <v>20031</v>
      </c>
      <c r="D138" s="109">
        <v>130353</v>
      </c>
      <c r="E138" s="110">
        <v>15.490005224000001</v>
      </c>
      <c r="F138" s="100">
        <v>14.771198431</v>
      </c>
      <c r="G138" s="100">
        <v>16.243791116000001</v>
      </c>
      <c r="H138" s="100">
        <v>2.3676966999999999E-7</v>
      </c>
      <c r="I138" s="102">
        <v>15.366734943000001</v>
      </c>
      <c r="J138" s="100">
        <v>15.155398339</v>
      </c>
      <c r="K138" s="100">
        <v>15.58101856</v>
      </c>
      <c r="L138" s="100">
        <v>1.133472284</v>
      </c>
      <c r="M138" s="100">
        <v>1.0808740075000001</v>
      </c>
      <c r="N138" s="100">
        <v>1.1886301361</v>
      </c>
      <c r="O138" s="109">
        <v>22459</v>
      </c>
      <c r="P138" s="109">
        <v>136439</v>
      </c>
      <c r="Q138" s="110">
        <v>16.632193527999998</v>
      </c>
      <c r="R138" s="100">
        <v>15.866111967</v>
      </c>
      <c r="S138" s="100">
        <v>17.435264677999999</v>
      </c>
      <c r="T138" s="100">
        <v>1.2075469E-6</v>
      </c>
      <c r="U138" s="102">
        <v>16.460835977999999</v>
      </c>
      <c r="V138" s="100">
        <v>16.246957079000001</v>
      </c>
      <c r="W138" s="100">
        <v>16.677530430000001</v>
      </c>
      <c r="X138" s="100">
        <v>1.1238852434</v>
      </c>
      <c r="Y138" s="100">
        <v>1.0721189047999999</v>
      </c>
      <c r="Z138" s="100">
        <v>1.1781510750999999</v>
      </c>
      <c r="AA138" s="109">
        <v>21403</v>
      </c>
      <c r="AB138" s="109">
        <v>138425</v>
      </c>
      <c r="AC138" s="110">
        <v>15.565159903</v>
      </c>
      <c r="AD138" s="100">
        <v>14.846135757000001</v>
      </c>
      <c r="AE138" s="100">
        <v>16.319007637999999</v>
      </c>
      <c r="AF138" s="100">
        <v>1.9920093999999999E-8</v>
      </c>
      <c r="AG138" s="102">
        <v>15.46180242</v>
      </c>
      <c r="AH138" s="100">
        <v>15.256040507</v>
      </c>
      <c r="AI138" s="100">
        <v>15.670339494</v>
      </c>
      <c r="AJ138" s="100">
        <v>1.1450389927</v>
      </c>
      <c r="AK138" s="100">
        <v>1.0921445354999999</v>
      </c>
      <c r="AL138" s="100">
        <v>1.2004952203000001</v>
      </c>
      <c r="AM138" s="100">
        <v>0.72357929200000004</v>
      </c>
      <c r="AN138" s="100">
        <v>0.9951716089</v>
      </c>
      <c r="AO138" s="100">
        <v>0.96883388579999996</v>
      </c>
      <c r="AP138" s="100">
        <v>1.0222253224</v>
      </c>
      <c r="AQ138" s="100">
        <v>1.6748577999999999E-7</v>
      </c>
      <c r="AR138" s="100">
        <v>1.0737371153999999</v>
      </c>
      <c r="AS138" s="100">
        <v>1.0454992848</v>
      </c>
      <c r="AT138" s="100">
        <v>1.1027376200000001</v>
      </c>
      <c r="AU138" s="99">
        <v>1</v>
      </c>
      <c r="AV138" s="99">
        <v>2</v>
      </c>
      <c r="AW138" s="99">
        <v>3</v>
      </c>
      <c r="AX138" s="99" t="s">
        <v>230</v>
      </c>
      <c r="AY138" s="99" t="s">
        <v>28</v>
      </c>
      <c r="AZ138" s="99" t="s">
        <v>28</v>
      </c>
      <c r="BA138" s="99" t="s">
        <v>28</v>
      </c>
      <c r="BB138" s="99" t="s">
        <v>28</v>
      </c>
      <c r="BC138" s="111" t="s">
        <v>442</v>
      </c>
      <c r="BD138" s="112">
        <v>20031</v>
      </c>
      <c r="BE138" s="112">
        <v>22459</v>
      </c>
      <c r="BF138" s="112">
        <v>21403</v>
      </c>
      <c r="BQ138" s="46"/>
      <c r="CZ138" s="4"/>
    </row>
    <row r="139" spans="1:104" s="3" customFormat="1" x14ac:dyDescent="0.3">
      <c r="A139" s="9" t="s">
        <v>235</v>
      </c>
      <c r="B139" s="3" t="s">
        <v>128</v>
      </c>
      <c r="C139" s="105">
        <v>559</v>
      </c>
      <c r="D139" s="106">
        <v>3396</v>
      </c>
      <c r="E139" s="101">
        <v>16.945251077999998</v>
      </c>
      <c r="F139" s="107">
        <v>15.300251792999999</v>
      </c>
      <c r="G139" s="107">
        <v>18.767111676999999</v>
      </c>
      <c r="H139" s="107">
        <v>3.4647999999999998E-5</v>
      </c>
      <c r="I139" s="108">
        <v>16.460541813999999</v>
      </c>
      <c r="J139" s="107">
        <v>15.151029264</v>
      </c>
      <c r="K139" s="107">
        <v>17.883236319000002</v>
      </c>
      <c r="L139" s="107">
        <v>1.2407690133</v>
      </c>
      <c r="M139" s="107">
        <v>1.120318503</v>
      </c>
      <c r="N139" s="107">
        <v>1.3741697027999999</v>
      </c>
      <c r="O139" s="106">
        <v>535</v>
      </c>
      <c r="P139" s="106">
        <v>2893</v>
      </c>
      <c r="Q139" s="101">
        <v>19.287847829</v>
      </c>
      <c r="R139" s="107">
        <v>17.389891168999998</v>
      </c>
      <c r="S139" s="107">
        <v>21.392950090999999</v>
      </c>
      <c r="T139" s="107">
        <v>4.5810836999999998E-7</v>
      </c>
      <c r="U139" s="108">
        <v>18.49291393</v>
      </c>
      <c r="V139" s="107">
        <v>16.990442763000001</v>
      </c>
      <c r="W139" s="107">
        <v>20.128249181000001</v>
      </c>
      <c r="X139" s="107">
        <v>1.3054292380999999</v>
      </c>
      <c r="Y139" s="107">
        <v>1.176972806</v>
      </c>
      <c r="Z139" s="107">
        <v>1.4479055822</v>
      </c>
      <c r="AA139" s="106">
        <v>338</v>
      </c>
      <c r="AB139" s="106">
        <v>2203</v>
      </c>
      <c r="AC139" s="101">
        <v>16.146772436999999</v>
      </c>
      <c r="AD139" s="107">
        <v>14.286681157</v>
      </c>
      <c r="AE139" s="107">
        <v>18.249043096000001</v>
      </c>
      <c r="AF139" s="107">
        <v>5.8450461999999996E-3</v>
      </c>
      <c r="AG139" s="108">
        <v>15.34271448</v>
      </c>
      <c r="AH139" s="107">
        <v>13.791228142</v>
      </c>
      <c r="AI139" s="107">
        <v>17.068740012999999</v>
      </c>
      <c r="AJ139" s="107">
        <v>1.1878248705000001</v>
      </c>
      <c r="AK139" s="107">
        <v>1.050988689</v>
      </c>
      <c r="AL139" s="107">
        <v>1.3424767914</v>
      </c>
      <c r="AM139" s="107">
        <v>1.9185922500000001E-2</v>
      </c>
      <c r="AN139" s="107">
        <v>0.83714744019999998</v>
      </c>
      <c r="AO139" s="107">
        <v>0.72142959340000001</v>
      </c>
      <c r="AP139" s="107">
        <v>0.97142651619999998</v>
      </c>
      <c r="AQ139" s="107">
        <v>5.55844822E-2</v>
      </c>
      <c r="AR139" s="107">
        <v>1.1382450304</v>
      </c>
      <c r="AS139" s="107">
        <v>0.99691451769999995</v>
      </c>
      <c r="AT139" s="107">
        <v>1.2996116782</v>
      </c>
      <c r="AU139" s="105">
        <v>1</v>
      </c>
      <c r="AV139" s="105">
        <v>2</v>
      </c>
      <c r="AW139" s="105">
        <v>3</v>
      </c>
      <c r="AX139" s="105" t="s">
        <v>28</v>
      </c>
      <c r="AY139" s="105" t="s">
        <v>231</v>
      </c>
      <c r="AZ139" s="105" t="s">
        <v>28</v>
      </c>
      <c r="BA139" s="105" t="s">
        <v>28</v>
      </c>
      <c r="BB139" s="105" t="s">
        <v>28</v>
      </c>
      <c r="BC139" s="103" t="s">
        <v>424</v>
      </c>
      <c r="BD139" s="104">
        <v>559</v>
      </c>
      <c r="BE139" s="104">
        <v>535</v>
      </c>
      <c r="BF139" s="104">
        <v>338</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H15" sqref="H15"/>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443</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451</v>
      </c>
      <c r="BN6" s="6"/>
      <c r="BO6" s="6"/>
      <c r="BP6" s="6"/>
      <c r="BQ6" s="6"/>
      <c r="BR6" s="11"/>
      <c r="BS6" s="11"/>
      <c r="BT6" s="11"/>
      <c r="BU6" s="11"/>
    </row>
    <row r="7" spans="1:77" x14ac:dyDescent="0.3">
      <c r="A7" s="8" t="s">
        <v>37</v>
      </c>
      <c r="B7" s="99" t="s">
        <v>1</v>
      </c>
      <c r="C7" s="99" t="s">
        <v>2</v>
      </c>
      <c r="D7" s="113" t="s">
        <v>3</v>
      </c>
      <c r="E7" s="100" t="s">
        <v>4</v>
      </c>
      <c r="F7" s="100" t="s">
        <v>5</v>
      </c>
      <c r="G7" s="100" t="s">
        <v>6</v>
      </c>
      <c r="H7" s="102" t="s">
        <v>7</v>
      </c>
      <c r="I7" s="100" t="s">
        <v>155</v>
      </c>
      <c r="J7" s="100" t="s">
        <v>156</v>
      </c>
      <c r="K7" s="100" t="s">
        <v>8</v>
      </c>
      <c r="L7" s="100" t="s">
        <v>9</v>
      </c>
      <c r="M7" s="100" t="s">
        <v>10</v>
      </c>
      <c r="N7" s="100" t="s">
        <v>245</v>
      </c>
      <c r="O7" s="99" t="s">
        <v>246</v>
      </c>
      <c r="P7" s="99" t="s">
        <v>247</v>
      </c>
      <c r="Q7" s="99" t="s">
        <v>248</v>
      </c>
      <c r="R7" s="99" t="s">
        <v>249</v>
      </c>
      <c r="S7" s="99" t="s">
        <v>11</v>
      </c>
      <c r="T7" s="99" t="s">
        <v>12</v>
      </c>
      <c r="U7" s="113" t="s">
        <v>13</v>
      </c>
      <c r="V7" s="99" t="s">
        <v>14</v>
      </c>
      <c r="W7" s="99" t="s">
        <v>15</v>
      </c>
      <c r="X7" s="99" t="s">
        <v>16</v>
      </c>
      <c r="Y7" s="102" t="s">
        <v>17</v>
      </c>
      <c r="Z7" s="99" t="s">
        <v>157</v>
      </c>
      <c r="AA7" s="99" t="s">
        <v>158</v>
      </c>
      <c r="AB7" s="99" t="s">
        <v>18</v>
      </c>
      <c r="AC7" s="99" t="s">
        <v>19</v>
      </c>
      <c r="AD7" s="99" t="s">
        <v>20</v>
      </c>
      <c r="AE7" s="99" t="s">
        <v>250</v>
      </c>
      <c r="AF7" s="99" t="s">
        <v>251</v>
      </c>
      <c r="AG7" s="99" t="s">
        <v>252</v>
      </c>
      <c r="AH7" s="99" t="s">
        <v>253</v>
      </c>
      <c r="AI7" s="99" t="s">
        <v>254</v>
      </c>
      <c r="AJ7" s="99" t="s">
        <v>210</v>
      </c>
      <c r="AK7" s="99" t="s">
        <v>211</v>
      </c>
      <c r="AL7" s="113" t="s">
        <v>212</v>
      </c>
      <c r="AM7" s="99" t="s">
        <v>213</v>
      </c>
      <c r="AN7" s="99" t="s">
        <v>214</v>
      </c>
      <c r="AO7" s="99" t="s">
        <v>215</v>
      </c>
      <c r="AP7" s="102" t="s">
        <v>216</v>
      </c>
      <c r="AQ7" s="99" t="s">
        <v>217</v>
      </c>
      <c r="AR7" s="99" t="s">
        <v>218</v>
      </c>
      <c r="AS7" s="99" t="s">
        <v>219</v>
      </c>
      <c r="AT7" s="99" t="s">
        <v>220</v>
      </c>
      <c r="AU7" s="99" t="s">
        <v>221</v>
      </c>
      <c r="AV7" s="99" t="s">
        <v>255</v>
      </c>
      <c r="AW7" s="99" t="s">
        <v>256</v>
      </c>
      <c r="AX7" s="99" t="s">
        <v>257</v>
      </c>
      <c r="AY7" s="99" t="s">
        <v>258</v>
      </c>
      <c r="AZ7" s="99" t="s">
        <v>259</v>
      </c>
      <c r="BA7" s="99" t="s">
        <v>260</v>
      </c>
      <c r="BB7" s="99" t="s">
        <v>222</v>
      </c>
      <c r="BC7" s="99" t="s">
        <v>223</v>
      </c>
      <c r="BD7" s="99" t="s">
        <v>224</v>
      </c>
      <c r="BE7" s="99" t="s">
        <v>225</v>
      </c>
      <c r="BF7" s="99" t="s">
        <v>261</v>
      </c>
      <c r="BG7" s="99" t="s">
        <v>21</v>
      </c>
      <c r="BH7" s="99" t="s">
        <v>22</v>
      </c>
      <c r="BI7" s="99" t="s">
        <v>23</v>
      </c>
      <c r="BJ7" s="99" t="s">
        <v>24</v>
      </c>
      <c r="BK7" s="99" t="s">
        <v>159</v>
      </c>
      <c r="BL7" s="99" t="s">
        <v>160</v>
      </c>
      <c r="BM7" s="99" t="s">
        <v>226</v>
      </c>
      <c r="BN7" s="99" t="s">
        <v>262</v>
      </c>
      <c r="BO7" s="99" t="s">
        <v>263</v>
      </c>
      <c r="BP7" s="99" t="s">
        <v>264</v>
      </c>
      <c r="BQ7" s="99" t="s">
        <v>161</v>
      </c>
      <c r="BR7" s="100" t="s">
        <v>227</v>
      </c>
      <c r="BS7" s="100" t="s">
        <v>25</v>
      </c>
      <c r="BT7" s="100" t="s">
        <v>26</v>
      </c>
      <c r="BU7" s="100" t="s">
        <v>228</v>
      </c>
      <c r="BV7" s="103" t="s">
        <v>27</v>
      </c>
      <c r="BW7" s="104" t="s">
        <v>131</v>
      </c>
      <c r="BX7" s="104" t="s">
        <v>132</v>
      </c>
      <c r="BY7" s="104" t="s">
        <v>229</v>
      </c>
    </row>
    <row r="8" spans="1:77" x14ac:dyDescent="0.3">
      <c r="A8" t="s">
        <v>38</v>
      </c>
      <c r="B8" s="99">
        <v>618</v>
      </c>
      <c r="C8" s="99">
        <v>3796</v>
      </c>
      <c r="D8" s="113">
        <v>16.718964330999999</v>
      </c>
      <c r="E8" s="100">
        <v>15.123079771</v>
      </c>
      <c r="F8" s="100">
        <v>18.483256884999999</v>
      </c>
      <c r="G8" s="100">
        <v>7.6620700000000003E-5</v>
      </c>
      <c r="H8" s="102">
        <v>16.280295046999999</v>
      </c>
      <c r="I8" s="100">
        <v>15.046030010999999</v>
      </c>
      <c r="J8" s="100">
        <v>17.615810060000001</v>
      </c>
      <c r="K8" s="100">
        <v>1.2243678606999999</v>
      </c>
      <c r="L8" s="100">
        <v>1.1074975973000001</v>
      </c>
      <c r="M8" s="100">
        <v>1.3535710253</v>
      </c>
      <c r="N8" s="100" t="s">
        <v>28</v>
      </c>
      <c r="O8" s="99" t="s">
        <v>28</v>
      </c>
      <c r="P8" s="99" t="s">
        <v>28</v>
      </c>
      <c r="Q8" s="99" t="s">
        <v>28</v>
      </c>
      <c r="R8" s="99" t="s">
        <v>28</v>
      </c>
      <c r="S8" s="99">
        <v>552</v>
      </c>
      <c r="T8" s="99">
        <v>2964</v>
      </c>
      <c r="U8" s="113">
        <v>19.450514789</v>
      </c>
      <c r="V8" s="100">
        <v>17.530215466000001</v>
      </c>
      <c r="W8" s="100">
        <v>21.581168027</v>
      </c>
      <c r="X8" s="100">
        <v>2.2762303E-7</v>
      </c>
      <c r="Y8" s="102">
        <v>18.623481780999999</v>
      </c>
      <c r="Z8" s="100">
        <v>17.132917939999999</v>
      </c>
      <c r="AA8" s="100">
        <v>20.243724674999999</v>
      </c>
      <c r="AB8" s="100">
        <v>1.3158342904</v>
      </c>
      <c r="AC8" s="100">
        <v>1.1859253536000001</v>
      </c>
      <c r="AD8" s="100">
        <v>1.4599737449000001</v>
      </c>
      <c r="AE8" s="99" t="s">
        <v>28</v>
      </c>
      <c r="AF8" s="99" t="s">
        <v>28</v>
      </c>
      <c r="AG8" s="99" t="s">
        <v>28</v>
      </c>
      <c r="AH8" s="99" t="s">
        <v>28</v>
      </c>
      <c r="AI8" s="99" t="s">
        <v>28</v>
      </c>
      <c r="AJ8" s="99">
        <v>363</v>
      </c>
      <c r="AK8" s="99">
        <v>2324</v>
      </c>
      <c r="AL8" s="113">
        <v>16.452009991000001</v>
      </c>
      <c r="AM8" s="100">
        <v>14.586248183</v>
      </c>
      <c r="AN8" s="100">
        <v>18.556425843</v>
      </c>
      <c r="AO8" s="100">
        <v>1.8858911E-3</v>
      </c>
      <c r="AP8" s="102">
        <v>15.619621343</v>
      </c>
      <c r="AQ8" s="100">
        <v>14.092693505</v>
      </c>
      <c r="AR8" s="100">
        <v>17.311990131999998</v>
      </c>
      <c r="AS8" s="100">
        <v>1.2102794359</v>
      </c>
      <c r="AT8" s="100">
        <v>1.0730261064</v>
      </c>
      <c r="AU8" s="100">
        <v>1.3650891663</v>
      </c>
      <c r="AV8" s="99" t="s">
        <v>28</v>
      </c>
      <c r="AW8" s="99" t="s">
        <v>28</v>
      </c>
      <c r="AX8" s="99" t="s">
        <v>28</v>
      </c>
      <c r="AY8" s="99" t="s">
        <v>28</v>
      </c>
      <c r="AZ8" s="99" t="s">
        <v>28</v>
      </c>
      <c r="BA8" s="99" t="s">
        <v>28</v>
      </c>
      <c r="BB8" s="99" t="s">
        <v>28</v>
      </c>
      <c r="BC8" s="99" t="s">
        <v>28</v>
      </c>
      <c r="BD8" s="99" t="s">
        <v>28</v>
      </c>
      <c r="BE8" s="99" t="s">
        <v>28</v>
      </c>
      <c r="BF8" s="99" t="s">
        <v>28</v>
      </c>
      <c r="BG8" s="99" t="s">
        <v>28</v>
      </c>
      <c r="BH8" s="99" t="s">
        <v>28</v>
      </c>
      <c r="BI8" s="99" t="s">
        <v>28</v>
      </c>
      <c r="BJ8" s="99" t="s">
        <v>28</v>
      </c>
      <c r="BK8" s="99">
        <v>1</v>
      </c>
      <c r="BL8" s="99">
        <v>2</v>
      </c>
      <c r="BM8" s="99">
        <v>3</v>
      </c>
      <c r="BN8" s="99" t="s">
        <v>28</v>
      </c>
      <c r="BO8" s="99" t="s">
        <v>28</v>
      </c>
      <c r="BP8" s="99" t="s">
        <v>28</v>
      </c>
      <c r="BQ8" s="99" t="s">
        <v>28</v>
      </c>
      <c r="BR8" s="100" t="s">
        <v>28</v>
      </c>
      <c r="BS8" s="100" t="s">
        <v>28</v>
      </c>
      <c r="BT8" s="100" t="s">
        <v>28</v>
      </c>
      <c r="BU8" s="100" t="s">
        <v>28</v>
      </c>
      <c r="BV8" s="111" t="s">
        <v>444</v>
      </c>
      <c r="BW8" s="112">
        <v>618</v>
      </c>
      <c r="BX8" s="112">
        <v>552</v>
      </c>
      <c r="BY8" s="112">
        <v>363</v>
      </c>
    </row>
    <row r="9" spans="1:77" x14ac:dyDescent="0.3">
      <c r="A9" t="s">
        <v>39</v>
      </c>
      <c r="B9" s="99">
        <v>2434</v>
      </c>
      <c r="C9" s="99">
        <v>25701</v>
      </c>
      <c r="D9" s="113">
        <v>9.5076917658000006</v>
      </c>
      <c r="E9" s="100">
        <v>8.8348081893000003</v>
      </c>
      <c r="F9" s="100">
        <v>10.231824028</v>
      </c>
      <c r="G9" s="100">
        <v>4.1821710000000001E-22</v>
      </c>
      <c r="H9" s="102">
        <v>9.4704486206999992</v>
      </c>
      <c r="I9" s="100">
        <v>9.1015897208999998</v>
      </c>
      <c r="J9" s="100">
        <v>9.8542562153999995</v>
      </c>
      <c r="K9" s="100">
        <v>0.69626993619999999</v>
      </c>
      <c r="L9" s="100">
        <v>0.64699313830000005</v>
      </c>
      <c r="M9" s="100">
        <v>0.74929979199999996</v>
      </c>
      <c r="N9" s="100" t="s">
        <v>40</v>
      </c>
      <c r="O9" s="100">
        <v>1.1980976111999999</v>
      </c>
      <c r="P9" s="100">
        <v>1.1269546049000001</v>
      </c>
      <c r="Q9" s="100">
        <v>1.2737317721000001</v>
      </c>
      <c r="R9" s="107">
        <v>7.1815429000000001E-9</v>
      </c>
      <c r="S9" s="99">
        <v>2461</v>
      </c>
      <c r="T9" s="99">
        <v>25797</v>
      </c>
      <c r="U9" s="113">
        <v>9.5367327157999995</v>
      </c>
      <c r="V9" s="100">
        <v>8.8625721850999994</v>
      </c>
      <c r="W9" s="100">
        <v>10.262175471999999</v>
      </c>
      <c r="X9" s="100">
        <v>1.053386E-31</v>
      </c>
      <c r="Y9" s="102">
        <v>9.5398689769999994</v>
      </c>
      <c r="Z9" s="100">
        <v>9.1703100106999997</v>
      </c>
      <c r="AA9" s="100">
        <v>9.9243209871999998</v>
      </c>
      <c r="AB9" s="100">
        <v>0.6451633832</v>
      </c>
      <c r="AC9" s="100">
        <v>0.59955618190000004</v>
      </c>
      <c r="AD9" s="100">
        <v>0.69423984540000006</v>
      </c>
      <c r="AE9" s="99" t="s">
        <v>46</v>
      </c>
      <c r="AF9" s="100">
        <v>1.3084991068</v>
      </c>
      <c r="AG9" s="100">
        <v>1.2314440740999999</v>
      </c>
      <c r="AH9" s="100">
        <v>1.3903756967000001</v>
      </c>
      <c r="AI9" s="107">
        <v>3.8561849999999999E-18</v>
      </c>
      <c r="AJ9" s="99">
        <v>2519</v>
      </c>
      <c r="AK9" s="99">
        <v>22893</v>
      </c>
      <c r="AL9" s="113">
        <v>10.983672969000001</v>
      </c>
      <c r="AM9" s="100">
        <v>10.210380868</v>
      </c>
      <c r="AN9" s="100">
        <v>11.815531022</v>
      </c>
      <c r="AO9" s="100">
        <v>1.0440244E-8</v>
      </c>
      <c r="AP9" s="102">
        <v>11.003363474</v>
      </c>
      <c r="AQ9" s="100">
        <v>10.581951172</v>
      </c>
      <c r="AR9" s="100">
        <v>11.441557966</v>
      </c>
      <c r="AS9" s="100">
        <v>0.80800543719999995</v>
      </c>
      <c r="AT9" s="100">
        <v>0.75111879969999995</v>
      </c>
      <c r="AU9" s="100">
        <v>0.8692004337</v>
      </c>
      <c r="AV9" s="99" t="s">
        <v>240</v>
      </c>
      <c r="AW9" s="100">
        <v>1.1657379058999999</v>
      </c>
      <c r="AX9" s="100">
        <v>1.0974706779000001</v>
      </c>
      <c r="AY9" s="100">
        <v>1.2382516386</v>
      </c>
      <c r="AZ9" s="107">
        <v>6.3339056E-7</v>
      </c>
      <c r="BA9" s="100" t="s">
        <v>241</v>
      </c>
      <c r="BB9" s="100">
        <v>8.1539986000000002E-3</v>
      </c>
      <c r="BC9" s="100">
        <v>0.70710264850000004</v>
      </c>
      <c r="BD9" s="100">
        <v>0.54698355269999999</v>
      </c>
      <c r="BE9" s="100">
        <v>0.91409358299999999</v>
      </c>
      <c r="BF9" s="99" t="s">
        <v>238</v>
      </c>
      <c r="BG9" s="100">
        <v>4.5050810900000002E-2</v>
      </c>
      <c r="BH9" s="100">
        <v>1.3026978149999999</v>
      </c>
      <c r="BI9" s="100">
        <v>1.0058510060999999</v>
      </c>
      <c r="BJ9" s="100">
        <v>1.6871500719999999</v>
      </c>
      <c r="BK9" s="99">
        <v>1</v>
      </c>
      <c r="BL9" s="99">
        <v>2</v>
      </c>
      <c r="BM9" s="99">
        <v>3</v>
      </c>
      <c r="BN9" s="99" t="s">
        <v>429</v>
      </c>
      <c r="BO9" s="99" t="s">
        <v>429</v>
      </c>
      <c r="BP9" s="99" t="s">
        <v>429</v>
      </c>
      <c r="BQ9" s="99" t="s">
        <v>230</v>
      </c>
      <c r="BR9" s="100" t="s">
        <v>231</v>
      </c>
      <c r="BS9" s="100" t="s">
        <v>28</v>
      </c>
      <c r="BT9" s="100" t="s">
        <v>28</v>
      </c>
      <c r="BU9" s="100" t="s">
        <v>28</v>
      </c>
      <c r="BV9" s="111" t="s">
        <v>444</v>
      </c>
      <c r="BW9" s="112">
        <v>2434</v>
      </c>
      <c r="BX9" s="112">
        <v>2461</v>
      </c>
      <c r="BY9" s="112">
        <v>2519</v>
      </c>
    </row>
    <row r="10" spans="1:77" x14ac:dyDescent="0.3">
      <c r="A10" t="s">
        <v>31</v>
      </c>
      <c r="B10" s="99">
        <v>2338</v>
      </c>
      <c r="C10" s="99">
        <v>19682</v>
      </c>
      <c r="D10" s="113">
        <v>11.997445280000001</v>
      </c>
      <c r="E10" s="100">
        <v>11.144213292</v>
      </c>
      <c r="F10" s="100">
        <v>12.916003084</v>
      </c>
      <c r="G10" s="100">
        <v>5.8497170000000002E-4</v>
      </c>
      <c r="H10" s="102">
        <v>11.878874098000001</v>
      </c>
      <c r="I10" s="100">
        <v>11.406997028999999</v>
      </c>
      <c r="J10" s="100">
        <v>12.370271464</v>
      </c>
      <c r="K10" s="100">
        <v>0.87860026020000004</v>
      </c>
      <c r="L10" s="100">
        <v>0.81611613719999998</v>
      </c>
      <c r="M10" s="100">
        <v>0.9458683416</v>
      </c>
      <c r="N10" s="100" t="s">
        <v>28</v>
      </c>
      <c r="O10" s="100" t="s">
        <v>28</v>
      </c>
      <c r="P10" s="100" t="s">
        <v>28</v>
      </c>
      <c r="Q10" s="100" t="s">
        <v>28</v>
      </c>
      <c r="R10" s="107" t="s">
        <v>28</v>
      </c>
      <c r="S10" s="99">
        <v>2551</v>
      </c>
      <c r="T10" s="99">
        <v>22274</v>
      </c>
      <c r="U10" s="113">
        <v>11.57279922</v>
      </c>
      <c r="V10" s="100">
        <v>10.759500199</v>
      </c>
      <c r="W10" s="100">
        <v>12.447574638000001</v>
      </c>
      <c r="X10" s="100">
        <v>4.6107390000000002E-11</v>
      </c>
      <c r="Y10" s="102">
        <v>11.452814941</v>
      </c>
      <c r="Z10" s="100">
        <v>11.016895884</v>
      </c>
      <c r="AA10" s="100">
        <v>11.905982543</v>
      </c>
      <c r="AB10" s="100">
        <v>0.78290401129999998</v>
      </c>
      <c r="AC10" s="100">
        <v>0.72788404120000005</v>
      </c>
      <c r="AD10" s="100">
        <v>0.8420828816</v>
      </c>
      <c r="AE10" s="99" t="s">
        <v>28</v>
      </c>
      <c r="AF10" s="100" t="s">
        <v>28</v>
      </c>
      <c r="AG10" s="100" t="s">
        <v>28</v>
      </c>
      <c r="AH10" s="100" t="s">
        <v>28</v>
      </c>
      <c r="AI10" s="107" t="s">
        <v>28</v>
      </c>
      <c r="AJ10" s="99">
        <v>2261</v>
      </c>
      <c r="AK10" s="99">
        <v>25304</v>
      </c>
      <c r="AL10" s="113">
        <v>8.9466375796000008</v>
      </c>
      <c r="AM10" s="100">
        <v>8.3065266150999992</v>
      </c>
      <c r="AN10" s="100">
        <v>9.6360762676</v>
      </c>
      <c r="AO10" s="100">
        <v>2.3350219999999999E-28</v>
      </c>
      <c r="AP10" s="102">
        <v>8.9353461903000007</v>
      </c>
      <c r="AQ10" s="100">
        <v>8.5745272407000002</v>
      </c>
      <c r="AR10" s="100">
        <v>9.3113485209999993</v>
      </c>
      <c r="AS10" s="100">
        <v>0.65815249860000002</v>
      </c>
      <c r="AT10" s="100">
        <v>0.61106322879999997</v>
      </c>
      <c r="AU10" s="100">
        <v>0.70887052439999998</v>
      </c>
      <c r="AV10" s="99" t="s">
        <v>28</v>
      </c>
      <c r="AW10" s="100" t="s">
        <v>28</v>
      </c>
      <c r="AX10" s="100" t="s">
        <v>28</v>
      </c>
      <c r="AY10" s="100" t="s">
        <v>28</v>
      </c>
      <c r="AZ10" s="107" t="s">
        <v>28</v>
      </c>
      <c r="BA10" s="100" t="s">
        <v>28</v>
      </c>
      <c r="BB10" s="100" t="s">
        <v>28</v>
      </c>
      <c r="BC10" s="100" t="s">
        <v>28</v>
      </c>
      <c r="BD10" s="100" t="s">
        <v>28</v>
      </c>
      <c r="BE10" s="100" t="s">
        <v>28</v>
      </c>
      <c r="BF10" s="99" t="s">
        <v>28</v>
      </c>
      <c r="BG10" s="100" t="s">
        <v>28</v>
      </c>
      <c r="BH10" s="100" t="s">
        <v>28</v>
      </c>
      <c r="BI10" s="100" t="s">
        <v>28</v>
      </c>
      <c r="BJ10" s="100" t="s">
        <v>28</v>
      </c>
      <c r="BK10" s="99">
        <v>1</v>
      </c>
      <c r="BL10" s="99">
        <v>2</v>
      </c>
      <c r="BM10" s="99">
        <v>3</v>
      </c>
      <c r="BN10" s="99" t="s">
        <v>28</v>
      </c>
      <c r="BO10" s="99" t="s">
        <v>28</v>
      </c>
      <c r="BP10" s="99" t="s">
        <v>28</v>
      </c>
      <c r="BQ10" s="99" t="s">
        <v>28</v>
      </c>
      <c r="BR10" s="100" t="s">
        <v>28</v>
      </c>
      <c r="BS10" s="100" t="s">
        <v>28</v>
      </c>
      <c r="BT10" s="100" t="s">
        <v>28</v>
      </c>
      <c r="BU10" s="100" t="s">
        <v>28</v>
      </c>
      <c r="BV10" s="111" t="s">
        <v>444</v>
      </c>
      <c r="BW10" s="112">
        <v>2338</v>
      </c>
      <c r="BX10" s="112">
        <v>2551</v>
      </c>
      <c r="BY10" s="112">
        <v>2261</v>
      </c>
    </row>
    <row r="11" spans="1:77" x14ac:dyDescent="0.3">
      <c r="A11" t="s">
        <v>32</v>
      </c>
      <c r="B11" s="99">
        <v>2151</v>
      </c>
      <c r="C11" s="99">
        <v>18971</v>
      </c>
      <c r="D11" s="113">
        <v>11.492620618</v>
      </c>
      <c r="E11" s="100">
        <v>10.665462005</v>
      </c>
      <c r="F11" s="100">
        <v>12.383929416999999</v>
      </c>
      <c r="G11" s="100">
        <v>6.0654379000000002E-6</v>
      </c>
      <c r="H11" s="102">
        <v>11.338358547</v>
      </c>
      <c r="I11" s="100">
        <v>10.869184717</v>
      </c>
      <c r="J11" s="100">
        <v>11.827784502</v>
      </c>
      <c r="K11" s="100">
        <v>0.84163079969999999</v>
      </c>
      <c r="L11" s="100">
        <v>0.78105608940000004</v>
      </c>
      <c r="M11" s="100">
        <v>0.90690337430000001</v>
      </c>
      <c r="N11" s="100" t="s">
        <v>28</v>
      </c>
      <c r="O11" s="100" t="s">
        <v>28</v>
      </c>
      <c r="P11" s="100" t="s">
        <v>28</v>
      </c>
      <c r="Q11" s="100" t="s">
        <v>28</v>
      </c>
      <c r="R11" s="107" t="s">
        <v>28</v>
      </c>
      <c r="S11" s="99">
        <v>2550</v>
      </c>
      <c r="T11" s="99">
        <v>19621</v>
      </c>
      <c r="U11" s="113">
        <v>13.095030563</v>
      </c>
      <c r="V11" s="100">
        <v>12.175031777999999</v>
      </c>
      <c r="W11" s="100">
        <v>14.08454849</v>
      </c>
      <c r="X11" s="100">
        <v>1.1134728E-3</v>
      </c>
      <c r="Y11" s="102">
        <v>12.996279496</v>
      </c>
      <c r="Z11" s="100">
        <v>12.501517706</v>
      </c>
      <c r="AA11" s="100">
        <v>13.510622047</v>
      </c>
      <c r="AB11" s="100">
        <v>0.88588350670000005</v>
      </c>
      <c r="AC11" s="100">
        <v>0.8236452595</v>
      </c>
      <c r="AD11" s="100">
        <v>0.95282474880000001</v>
      </c>
      <c r="AE11" s="99" t="s">
        <v>28</v>
      </c>
      <c r="AF11" s="100" t="s">
        <v>28</v>
      </c>
      <c r="AG11" s="100" t="s">
        <v>28</v>
      </c>
      <c r="AH11" s="100" t="s">
        <v>28</v>
      </c>
      <c r="AI11" s="107" t="s">
        <v>28</v>
      </c>
      <c r="AJ11" s="99">
        <v>2417</v>
      </c>
      <c r="AK11" s="99">
        <v>21645</v>
      </c>
      <c r="AL11" s="113">
        <v>11.164083099999999</v>
      </c>
      <c r="AM11" s="100">
        <v>10.372687619000001</v>
      </c>
      <c r="AN11" s="100">
        <v>12.015858960999999</v>
      </c>
      <c r="AO11" s="100">
        <v>1.5326031E-7</v>
      </c>
      <c r="AP11" s="102">
        <v>11.166551167</v>
      </c>
      <c r="AQ11" s="100">
        <v>10.730135178999999</v>
      </c>
      <c r="AR11" s="100">
        <v>11.620717063000001</v>
      </c>
      <c r="AS11" s="100">
        <v>0.82127716949999996</v>
      </c>
      <c r="AT11" s="100">
        <v>0.76305877079999995</v>
      </c>
      <c r="AU11" s="100">
        <v>0.8839374042</v>
      </c>
      <c r="AV11" s="99" t="s">
        <v>28</v>
      </c>
      <c r="AW11" s="100" t="s">
        <v>28</v>
      </c>
      <c r="AX11" s="100" t="s">
        <v>28</v>
      </c>
      <c r="AY11" s="100" t="s">
        <v>28</v>
      </c>
      <c r="AZ11" s="107" t="s">
        <v>28</v>
      </c>
      <c r="BA11" s="100" t="s">
        <v>28</v>
      </c>
      <c r="BB11" s="100" t="s">
        <v>28</v>
      </c>
      <c r="BC11" s="100" t="s">
        <v>28</v>
      </c>
      <c r="BD11" s="100" t="s">
        <v>28</v>
      </c>
      <c r="BE11" s="100" t="s">
        <v>28</v>
      </c>
      <c r="BF11" s="99" t="s">
        <v>28</v>
      </c>
      <c r="BG11" s="100" t="s">
        <v>28</v>
      </c>
      <c r="BH11" s="100" t="s">
        <v>28</v>
      </c>
      <c r="BI11" s="100" t="s">
        <v>28</v>
      </c>
      <c r="BJ11" s="100" t="s">
        <v>28</v>
      </c>
      <c r="BK11" s="99">
        <v>1</v>
      </c>
      <c r="BL11" s="99">
        <v>2</v>
      </c>
      <c r="BM11" s="99">
        <v>3</v>
      </c>
      <c r="BN11" s="99" t="s">
        <v>28</v>
      </c>
      <c r="BO11" s="99" t="s">
        <v>28</v>
      </c>
      <c r="BP11" s="99" t="s">
        <v>28</v>
      </c>
      <c r="BQ11" s="99" t="s">
        <v>28</v>
      </c>
      <c r="BR11" s="100" t="s">
        <v>28</v>
      </c>
      <c r="BS11" s="100" t="s">
        <v>28</v>
      </c>
      <c r="BT11" s="100" t="s">
        <v>28</v>
      </c>
      <c r="BU11" s="100" t="s">
        <v>28</v>
      </c>
      <c r="BV11" s="111" t="s">
        <v>444</v>
      </c>
      <c r="BW11" s="112">
        <v>2151</v>
      </c>
      <c r="BX11" s="112">
        <v>2550</v>
      </c>
      <c r="BY11" s="112">
        <v>2417</v>
      </c>
    </row>
    <row r="12" spans="1:77" x14ac:dyDescent="0.3">
      <c r="A12" t="s">
        <v>33</v>
      </c>
      <c r="B12" s="99">
        <v>2378</v>
      </c>
      <c r="C12" s="99">
        <v>22483</v>
      </c>
      <c r="D12" s="113">
        <v>10.638337611000001</v>
      </c>
      <c r="E12" s="100">
        <v>9.8834775614999995</v>
      </c>
      <c r="F12" s="100">
        <v>11.450850817999999</v>
      </c>
      <c r="G12" s="100">
        <v>2.9647680000000001E-11</v>
      </c>
      <c r="H12" s="102">
        <v>10.57688031</v>
      </c>
      <c r="I12" s="100">
        <v>10.160201558000001</v>
      </c>
      <c r="J12" s="100">
        <v>11.010647421</v>
      </c>
      <c r="K12" s="100">
        <v>0.77906970809999998</v>
      </c>
      <c r="L12" s="100">
        <v>0.72378958640000002</v>
      </c>
      <c r="M12" s="100">
        <v>0.83857190199999998</v>
      </c>
      <c r="N12" s="100" t="s">
        <v>28</v>
      </c>
      <c r="O12" s="100" t="s">
        <v>28</v>
      </c>
      <c r="P12" s="100" t="s">
        <v>28</v>
      </c>
      <c r="Q12" s="100" t="s">
        <v>28</v>
      </c>
      <c r="R12" s="107" t="s">
        <v>28</v>
      </c>
      <c r="S12" s="99">
        <v>2467</v>
      </c>
      <c r="T12" s="99">
        <v>21626</v>
      </c>
      <c r="U12" s="113">
        <v>11.498999914000001</v>
      </c>
      <c r="V12" s="100">
        <v>10.687395046000001</v>
      </c>
      <c r="W12" s="100">
        <v>12.372238365999999</v>
      </c>
      <c r="X12" s="100">
        <v>1.756972E-11</v>
      </c>
      <c r="Y12" s="102">
        <v>11.407564968000001</v>
      </c>
      <c r="Z12" s="100">
        <v>10.966181679</v>
      </c>
      <c r="AA12" s="100">
        <v>11.866713712999999</v>
      </c>
      <c r="AB12" s="100">
        <v>0.77791146180000004</v>
      </c>
      <c r="AC12" s="100">
        <v>0.72300610190000003</v>
      </c>
      <c r="AD12" s="100">
        <v>0.83698635580000003</v>
      </c>
      <c r="AE12" s="99" t="s">
        <v>28</v>
      </c>
      <c r="AF12" s="100" t="s">
        <v>28</v>
      </c>
      <c r="AG12" s="100" t="s">
        <v>28</v>
      </c>
      <c r="AH12" s="100" t="s">
        <v>28</v>
      </c>
      <c r="AI12" s="107" t="s">
        <v>28</v>
      </c>
      <c r="AJ12" s="99">
        <v>2336</v>
      </c>
      <c r="AK12" s="99">
        <v>24300</v>
      </c>
      <c r="AL12" s="113">
        <v>9.6095154826000009</v>
      </c>
      <c r="AM12" s="100">
        <v>8.9253425160000006</v>
      </c>
      <c r="AN12" s="100">
        <v>10.346133792</v>
      </c>
      <c r="AO12" s="100">
        <v>3.4487519999999999E-20</v>
      </c>
      <c r="AP12" s="102">
        <v>9.6131687242999995</v>
      </c>
      <c r="AQ12" s="100">
        <v>9.2311345171999992</v>
      </c>
      <c r="AR12" s="100">
        <v>10.011013569999999</v>
      </c>
      <c r="AS12" s="100">
        <v>0.70691660069999995</v>
      </c>
      <c r="AT12" s="100">
        <v>0.65658594370000001</v>
      </c>
      <c r="AU12" s="100">
        <v>0.76110535899999998</v>
      </c>
      <c r="AV12" s="99" t="s">
        <v>28</v>
      </c>
      <c r="AW12" s="100" t="s">
        <v>28</v>
      </c>
      <c r="AX12" s="100" t="s">
        <v>28</v>
      </c>
      <c r="AY12" s="100" t="s">
        <v>28</v>
      </c>
      <c r="AZ12" s="107" t="s">
        <v>28</v>
      </c>
      <c r="BA12" s="100" t="s">
        <v>28</v>
      </c>
      <c r="BB12" s="100" t="s">
        <v>28</v>
      </c>
      <c r="BC12" s="100" t="s">
        <v>28</v>
      </c>
      <c r="BD12" s="100" t="s">
        <v>28</v>
      </c>
      <c r="BE12" s="100" t="s">
        <v>28</v>
      </c>
      <c r="BF12" s="99" t="s">
        <v>28</v>
      </c>
      <c r="BG12" s="100" t="s">
        <v>28</v>
      </c>
      <c r="BH12" s="100" t="s">
        <v>28</v>
      </c>
      <c r="BI12" s="100" t="s">
        <v>28</v>
      </c>
      <c r="BJ12" s="100" t="s">
        <v>28</v>
      </c>
      <c r="BK12" s="99">
        <v>1</v>
      </c>
      <c r="BL12" s="99">
        <v>2</v>
      </c>
      <c r="BM12" s="99">
        <v>3</v>
      </c>
      <c r="BN12" s="99" t="s">
        <v>28</v>
      </c>
      <c r="BO12" s="99" t="s">
        <v>28</v>
      </c>
      <c r="BP12" s="99" t="s">
        <v>28</v>
      </c>
      <c r="BQ12" s="99" t="s">
        <v>28</v>
      </c>
      <c r="BR12" s="100" t="s">
        <v>28</v>
      </c>
      <c r="BS12" s="100" t="s">
        <v>28</v>
      </c>
      <c r="BT12" s="100" t="s">
        <v>28</v>
      </c>
      <c r="BU12" s="100" t="s">
        <v>28</v>
      </c>
      <c r="BV12" s="111" t="s">
        <v>444</v>
      </c>
      <c r="BW12" s="112">
        <v>2378</v>
      </c>
      <c r="BX12" s="112">
        <v>2467</v>
      </c>
      <c r="BY12" s="112">
        <v>2336</v>
      </c>
    </row>
    <row r="13" spans="1:77" x14ac:dyDescent="0.3">
      <c r="A13" t="s">
        <v>41</v>
      </c>
      <c r="B13" s="99">
        <v>2737</v>
      </c>
      <c r="C13" s="99">
        <v>20907</v>
      </c>
      <c r="D13" s="113">
        <v>13.241003539999999</v>
      </c>
      <c r="E13" s="100">
        <v>12.320182190000001</v>
      </c>
      <c r="F13" s="100">
        <v>14.230647895000001</v>
      </c>
      <c r="G13" s="100">
        <v>0.40230000259999998</v>
      </c>
      <c r="H13" s="102">
        <v>13.091309130999999</v>
      </c>
      <c r="I13" s="100">
        <v>12.60993358</v>
      </c>
      <c r="J13" s="100">
        <v>13.591060862000001</v>
      </c>
      <c r="K13" s="100">
        <v>0.96966886569999999</v>
      </c>
      <c r="L13" s="100">
        <v>0.90223501959999997</v>
      </c>
      <c r="M13" s="100">
        <v>1.0421427772</v>
      </c>
      <c r="N13" s="100" t="s">
        <v>28</v>
      </c>
      <c r="O13" s="100" t="s">
        <v>28</v>
      </c>
      <c r="P13" s="100" t="s">
        <v>28</v>
      </c>
      <c r="Q13" s="100" t="s">
        <v>28</v>
      </c>
      <c r="R13" s="107" t="s">
        <v>28</v>
      </c>
      <c r="S13" s="99">
        <v>2969</v>
      </c>
      <c r="T13" s="99">
        <v>21013</v>
      </c>
      <c r="U13" s="113">
        <v>14.320194958</v>
      </c>
      <c r="V13" s="100">
        <v>13.334510112</v>
      </c>
      <c r="W13" s="100">
        <v>15.378741467999999</v>
      </c>
      <c r="X13" s="100">
        <v>0.38316016009999998</v>
      </c>
      <c r="Y13" s="102">
        <v>14.129348499000001</v>
      </c>
      <c r="Z13" s="100">
        <v>13.630144896999999</v>
      </c>
      <c r="AA13" s="100">
        <v>14.646835415</v>
      </c>
      <c r="AB13" s="100">
        <v>0.96876631670000002</v>
      </c>
      <c r="AC13" s="100">
        <v>0.90208438400000002</v>
      </c>
      <c r="AD13" s="100">
        <v>1.0403773672000001</v>
      </c>
      <c r="AE13" s="99" t="s">
        <v>28</v>
      </c>
      <c r="AF13" s="100" t="s">
        <v>28</v>
      </c>
      <c r="AG13" s="100" t="s">
        <v>28</v>
      </c>
      <c r="AH13" s="100" t="s">
        <v>28</v>
      </c>
      <c r="AI13" s="107" t="s">
        <v>28</v>
      </c>
      <c r="AJ13" s="99">
        <v>3267</v>
      </c>
      <c r="AK13" s="99">
        <v>24734</v>
      </c>
      <c r="AL13" s="113">
        <v>13.339149755999999</v>
      </c>
      <c r="AM13" s="100">
        <v>12.430983095</v>
      </c>
      <c r="AN13" s="100">
        <v>14.313664081000001</v>
      </c>
      <c r="AO13" s="100">
        <v>0.59947152690000005</v>
      </c>
      <c r="AP13" s="102">
        <v>13.208538853</v>
      </c>
      <c r="AQ13" s="100">
        <v>12.763289296</v>
      </c>
      <c r="AR13" s="100">
        <v>13.669321019</v>
      </c>
      <c r="AS13" s="100">
        <v>0.98128427169999999</v>
      </c>
      <c r="AT13" s="100">
        <v>0.91447569120000005</v>
      </c>
      <c r="AU13" s="100">
        <v>1.0529736670000001</v>
      </c>
      <c r="AV13" s="99" t="s">
        <v>28</v>
      </c>
      <c r="AW13" s="100" t="s">
        <v>28</v>
      </c>
      <c r="AX13" s="100" t="s">
        <v>28</v>
      </c>
      <c r="AY13" s="100" t="s">
        <v>28</v>
      </c>
      <c r="AZ13" s="107" t="s">
        <v>28</v>
      </c>
      <c r="BA13" s="100" t="s">
        <v>28</v>
      </c>
      <c r="BB13" s="100" t="s">
        <v>28</v>
      </c>
      <c r="BC13" s="100" t="s">
        <v>28</v>
      </c>
      <c r="BD13" s="100" t="s">
        <v>28</v>
      </c>
      <c r="BE13" s="100" t="s">
        <v>28</v>
      </c>
      <c r="BF13" s="99" t="s">
        <v>28</v>
      </c>
      <c r="BG13" s="100" t="s">
        <v>28</v>
      </c>
      <c r="BH13" s="100" t="s">
        <v>28</v>
      </c>
      <c r="BI13" s="100" t="s">
        <v>28</v>
      </c>
      <c r="BJ13" s="100" t="s">
        <v>28</v>
      </c>
      <c r="BK13" s="99" t="s">
        <v>28</v>
      </c>
      <c r="BL13" s="99" t="s">
        <v>28</v>
      </c>
      <c r="BM13" s="99" t="s">
        <v>28</v>
      </c>
      <c r="BN13" s="99" t="s">
        <v>28</v>
      </c>
      <c r="BO13" s="99" t="s">
        <v>28</v>
      </c>
      <c r="BP13" s="99" t="s">
        <v>28</v>
      </c>
      <c r="BQ13" s="99" t="s">
        <v>28</v>
      </c>
      <c r="BR13" s="100" t="s">
        <v>28</v>
      </c>
      <c r="BS13" s="100" t="s">
        <v>28</v>
      </c>
      <c r="BT13" s="100" t="s">
        <v>28</v>
      </c>
      <c r="BU13" s="100" t="s">
        <v>28</v>
      </c>
      <c r="BV13" s="111" t="s">
        <v>28</v>
      </c>
      <c r="BW13" s="112">
        <v>2737</v>
      </c>
      <c r="BX13" s="112">
        <v>2969</v>
      </c>
      <c r="BY13" s="112">
        <v>3267</v>
      </c>
    </row>
    <row r="14" spans="1:77" x14ac:dyDescent="0.3">
      <c r="A14" t="s">
        <v>42</v>
      </c>
      <c r="B14" s="99">
        <v>4475</v>
      </c>
      <c r="C14" s="99">
        <v>26884</v>
      </c>
      <c r="D14" s="113">
        <v>16.447549193</v>
      </c>
      <c r="E14" s="100">
        <v>15.362004699</v>
      </c>
      <c r="F14" s="100">
        <v>17.609802871999999</v>
      </c>
      <c r="G14" s="100">
        <v>9.2535912000000001E-8</v>
      </c>
      <c r="H14" s="102">
        <v>16.645588453999999</v>
      </c>
      <c r="I14" s="100">
        <v>16.164965976000001</v>
      </c>
      <c r="J14" s="100">
        <v>17.140500970000002</v>
      </c>
      <c r="K14" s="100">
        <v>1.2044915115999999</v>
      </c>
      <c r="L14" s="100">
        <v>1.1249946143</v>
      </c>
      <c r="M14" s="100">
        <v>1.2896059973</v>
      </c>
      <c r="N14" s="100" t="s">
        <v>43</v>
      </c>
      <c r="O14" s="100">
        <v>0.94922436080000006</v>
      </c>
      <c r="P14" s="100">
        <v>0.89850047290000001</v>
      </c>
      <c r="Q14" s="100">
        <v>1.0028118118</v>
      </c>
      <c r="R14" s="107">
        <v>6.2920309399999999E-2</v>
      </c>
      <c r="S14" s="99">
        <v>4872</v>
      </c>
      <c r="T14" s="99">
        <v>28593</v>
      </c>
      <c r="U14" s="113">
        <v>16.823202343999998</v>
      </c>
      <c r="V14" s="100">
        <v>15.721913109000001</v>
      </c>
      <c r="W14" s="100">
        <v>18.001634734</v>
      </c>
      <c r="X14" s="100">
        <v>1.8056269999999999E-4</v>
      </c>
      <c r="Y14" s="102">
        <v>17.039135453</v>
      </c>
      <c r="Z14" s="100">
        <v>16.567334496000001</v>
      </c>
      <c r="AA14" s="100">
        <v>17.524372254999999</v>
      </c>
      <c r="AB14" s="100">
        <v>1.1380956627000001</v>
      </c>
      <c r="AC14" s="100">
        <v>1.0635930516000001</v>
      </c>
      <c r="AD14" s="100">
        <v>1.2178170359</v>
      </c>
      <c r="AE14" s="99" t="s">
        <v>47</v>
      </c>
      <c r="AF14" s="100">
        <v>0.94953888259999997</v>
      </c>
      <c r="AG14" s="100">
        <v>0.89955220430000005</v>
      </c>
      <c r="AH14" s="100">
        <v>1.0023032407000001</v>
      </c>
      <c r="AI14" s="107">
        <v>6.0574977799999999E-2</v>
      </c>
      <c r="AJ14" s="99">
        <v>4556</v>
      </c>
      <c r="AK14" s="99">
        <v>28637</v>
      </c>
      <c r="AL14" s="113">
        <v>15.623334647</v>
      </c>
      <c r="AM14" s="100">
        <v>14.593634542</v>
      </c>
      <c r="AN14" s="100">
        <v>16.725688503000001</v>
      </c>
      <c r="AO14" s="100">
        <v>6.3162099999999996E-5</v>
      </c>
      <c r="AP14" s="102">
        <v>15.909487726</v>
      </c>
      <c r="AQ14" s="100">
        <v>15.454161865</v>
      </c>
      <c r="AR14" s="100">
        <v>16.378228848999999</v>
      </c>
      <c r="AS14" s="100">
        <v>1.1493185727999999</v>
      </c>
      <c r="AT14" s="100">
        <v>1.0735694782</v>
      </c>
      <c r="AU14" s="100">
        <v>1.2304123846999999</v>
      </c>
      <c r="AV14" s="99" t="s">
        <v>242</v>
      </c>
      <c r="AW14" s="100">
        <v>0.94541830280000005</v>
      </c>
      <c r="AX14" s="100">
        <v>0.89521404199999999</v>
      </c>
      <c r="AY14" s="100">
        <v>0.99843805539999997</v>
      </c>
      <c r="AZ14" s="107">
        <v>4.3788164900000003E-2</v>
      </c>
      <c r="BA14" s="100" t="s">
        <v>243</v>
      </c>
      <c r="BB14" s="100">
        <v>0.91163657730000003</v>
      </c>
      <c r="BC14" s="100">
        <v>0.98703773719999999</v>
      </c>
      <c r="BD14" s="100">
        <v>0.78389883780000003</v>
      </c>
      <c r="BE14" s="100">
        <v>1.2428178835999999</v>
      </c>
      <c r="BF14" s="99" t="s">
        <v>239</v>
      </c>
      <c r="BG14" s="100">
        <v>0.99327729040000001</v>
      </c>
      <c r="BH14" s="100">
        <v>1.0009943676999999</v>
      </c>
      <c r="BI14" s="100">
        <v>0.79437745159999995</v>
      </c>
      <c r="BJ14" s="100">
        <v>1.2613521724000001</v>
      </c>
      <c r="BK14" s="99">
        <v>1</v>
      </c>
      <c r="BL14" s="99">
        <v>2</v>
      </c>
      <c r="BM14" s="99">
        <v>3</v>
      </c>
      <c r="BN14" s="99" t="s">
        <v>28</v>
      </c>
      <c r="BO14" s="99" t="s">
        <v>28</v>
      </c>
      <c r="BP14" s="99" t="s">
        <v>266</v>
      </c>
      <c r="BQ14" s="99" t="s">
        <v>28</v>
      </c>
      <c r="BR14" s="100" t="s">
        <v>28</v>
      </c>
      <c r="BS14" s="100" t="s">
        <v>28</v>
      </c>
      <c r="BT14" s="100" t="s">
        <v>28</v>
      </c>
      <c r="BU14" s="100" t="s">
        <v>28</v>
      </c>
      <c r="BV14" s="111" t="s">
        <v>444</v>
      </c>
      <c r="BW14" s="112">
        <v>4475</v>
      </c>
      <c r="BX14" s="112">
        <v>4872</v>
      </c>
      <c r="BY14" s="112">
        <v>4556</v>
      </c>
    </row>
    <row r="15" spans="1:77" x14ac:dyDescent="0.3">
      <c r="A15" t="s">
        <v>34</v>
      </c>
      <c r="B15" s="99">
        <v>3847</v>
      </c>
      <c r="C15" s="99">
        <v>24969</v>
      </c>
      <c r="D15" s="113">
        <v>15.524762815000001</v>
      </c>
      <c r="E15" s="100">
        <v>14.486626785</v>
      </c>
      <c r="F15" s="100">
        <v>16.637293416999999</v>
      </c>
      <c r="G15" s="100">
        <v>2.79268E-4</v>
      </c>
      <c r="H15" s="102">
        <v>15.40710481</v>
      </c>
      <c r="I15" s="100">
        <v>14.927852458</v>
      </c>
      <c r="J15" s="100">
        <v>15.901743355000001</v>
      </c>
      <c r="K15" s="100">
        <v>1.136913762</v>
      </c>
      <c r="L15" s="100">
        <v>1.0608886947</v>
      </c>
      <c r="M15" s="100">
        <v>1.2183869136000001</v>
      </c>
      <c r="N15" s="100" t="s">
        <v>28</v>
      </c>
      <c r="O15" s="100" t="s">
        <v>28</v>
      </c>
      <c r="P15" s="100" t="s">
        <v>28</v>
      </c>
      <c r="Q15" s="100" t="s">
        <v>28</v>
      </c>
      <c r="R15" s="100" t="s">
        <v>28</v>
      </c>
      <c r="S15" s="99">
        <v>5064</v>
      </c>
      <c r="T15" s="99">
        <v>28859</v>
      </c>
      <c r="U15" s="113">
        <v>17.587789631</v>
      </c>
      <c r="V15" s="100">
        <v>16.441452064</v>
      </c>
      <c r="W15" s="100">
        <v>18.814052609000001</v>
      </c>
      <c r="X15" s="100">
        <v>4.3229141999999998E-7</v>
      </c>
      <c r="Y15" s="102">
        <v>17.547385563999999</v>
      </c>
      <c r="Z15" s="100">
        <v>17.070683931000001</v>
      </c>
      <c r="AA15" s="100">
        <v>18.037399168</v>
      </c>
      <c r="AB15" s="100">
        <v>1.1898202663999999</v>
      </c>
      <c r="AC15" s="100">
        <v>1.1122701196</v>
      </c>
      <c r="AD15" s="100">
        <v>1.2727773959999999</v>
      </c>
      <c r="AE15" s="99" t="s">
        <v>28</v>
      </c>
      <c r="AF15" s="99" t="s">
        <v>28</v>
      </c>
      <c r="AG15" s="99" t="s">
        <v>28</v>
      </c>
      <c r="AH15" s="99" t="s">
        <v>28</v>
      </c>
      <c r="AI15" s="99" t="s">
        <v>28</v>
      </c>
      <c r="AJ15" s="99">
        <v>4818</v>
      </c>
      <c r="AK15" s="99">
        <v>28616</v>
      </c>
      <c r="AL15" s="113">
        <v>16.716790716999999</v>
      </c>
      <c r="AM15" s="100">
        <v>15.621762241000001</v>
      </c>
      <c r="AN15" s="100">
        <v>17.888576689000001</v>
      </c>
      <c r="AO15" s="100">
        <v>2.1878737000000002E-9</v>
      </c>
      <c r="AP15" s="102">
        <v>16.836734694</v>
      </c>
      <c r="AQ15" s="100">
        <v>16.367969391999999</v>
      </c>
      <c r="AR15" s="100">
        <v>17.318925052000001</v>
      </c>
      <c r="AS15" s="100">
        <v>1.2297578259999999</v>
      </c>
      <c r="AT15" s="100">
        <v>1.1492028999999999</v>
      </c>
      <c r="AU15" s="100">
        <v>1.315959358</v>
      </c>
      <c r="AV15" s="99" t="s">
        <v>28</v>
      </c>
      <c r="AW15" s="99" t="s">
        <v>28</v>
      </c>
      <c r="AX15" s="99" t="s">
        <v>28</v>
      </c>
      <c r="AY15" s="99" t="s">
        <v>28</v>
      </c>
      <c r="AZ15" s="99" t="s">
        <v>28</v>
      </c>
      <c r="BA15" s="99" t="s">
        <v>28</v>
      </c>
      <c r="BB15" s="99" t="s">
        <v>28</v>
      </c>
      <c r="BC15" s="99" t="s">
        <v>28</v>
      </c>
      <c r="BD15" s="99" t="s">
        <v>28</v>
      </c>
      <c r="BE15" s="99" t="s">
        <v>28</v>
      </c>
      <c r="BF15" s="99" t="s">
        <v>28</v>
      </c>
      <c r="BG15" s="99" t="s">
        <v>28</v>
      </c>
      <c r="BH15" s="99" t="s">
        <v>28</v>
      </c>
      <c r="BI15" s="99" t="s">
        <v>28</v>
      </c>
      <c r="BJ15" s="99" t="s">
        <v>28</v>
      </c>
      <c r="BK15" s="99">
        <v>1</v>
      </c>
      <c r="BL15" s="99">
        <v>2</v>
      </c>
      <c r="BM15" s="99">
        <v>3</v>
      </c>
      <c r="BN15" s="99" t="s">
        <v>28</v>
      </c>
      <c r="BO15" s="99" t="s">
        <v>28</v>
      </c>
      <c r="BP15" s="99" t="s">
        <v>28</v>
      </c>
      <c r="BQ15" s="99" t="s">
        <v>28</v>
      </c>
      <c r="BR15" s="100" t="s">
        <v>28</v>
      </c>
      <c r="BS15" s="100" t="s">
        <v>28</v>
      </c>
      <c r="BT15" s="100" t="s">
        <v>28</v>
      </c>
      <c r="BU15" s="100" t="s">
        <v>28</v>
      </c>
      <c r="BV15" s="111" t="s">
        <v>444</v>
      </c>
      <c r="BW15" s="112">
        <v>3847</v>
      </c>
      <c r="BX15" s="112">
        <v>5064</v>
      </c>
      <c r="BY15" s="112">
        <v>4818</v>
      </c>
    </row>
    <row r="16" spans="1:77" x14ac:dyDescent="0.3">
      <c r="A16" t="s">
        <v>35</v>
      </c>
      <c r="B16" s="99">
        <v>3950</v>
      </c>
      <c r="C16" s="99">
        <v>26999</v>
      </c>
      <c r="D16" s="113">
        <v>14.788339145</v>
      </c>
      <c r="E16" s="100">
        <v>13.802445617</v>
      </c>
      <c r="F16" s="100">
        <v>15.844653964999999</v>
      </c>
      <c r="G16" s="100">
        <v>2.3531580900000001E-2</v>
      </c>
      <c r="H16" s="102">
        <v>14.630171488</v>
      </c>
      <c r="I16" s="100">
        <v>14.180966301</v>
      </c>
      <c r="J16" s="100">
        <v>15.09360598</v>
      </c>
      <c r="K16" s="100">
        <v>1.0829837784</v>
      </c>
      <c r="L16" s="100">
        <v>1.0107845485</v>
      </c>
      <c r="M16" s="100">
        <v>1.1603401201000001</v>
      </c>
      <c r="N16" s="100" t="s">
        <v>28</v>
      </c>
      <c r="O16" s="99" t="s">
        <v>28</v>
      </c>
      <c r="P16" s="99" t="s">
        <v>28</v>
      </c>
      <c r="Q16" s="99" t="s">
        <v>28</v>
      </c>
      <c r="R16" s="99" t="s">
        <v>28</v>
      </c>
      <c r="S16" s="99">
        <v>4545</v>
      </c>
      <c r="T16" s="99">
        <v>26957</v>
      </c>
      <c r="U16" s="113">
        <v>17.042328093999998</v>
      </c>
      <c r="V16" s="100">
        <v>15.921912485</v>
      </c>
      <c r="W16" s="100">
        <v>18.241586690999998</v>
      </c>
      <c r="X16" s="100">
        <v>4.1099600000000002E-5</v>
      </c>
      <c r="Y16" s="102">
        <v>16.860184739000001</v>
      </c>
      <c r="Z16" s="100">
        <v>16.377075018999999</v>
      </c>
      <c r="AA16" s="100">
        <v>17.357545781999999</v>
      </c>
      <c r="AB16" s="100">
        <v>1.1529195982</v>
      </c>
      <c r="AC16" s="100">
        <v>1.0771230810000001</v>
      </c>
      <c r="AD16" s="100">
        <v>1.2340498716999999</v>
      </c>
      <c r="AE16" s="99" t="s">
        <v>28</v>
      </c>
      <c r="AF16" s="99" t="s">
        <v>28</v>
      </c>
      <c r="AG16" s="99" t="s">
        <v>28</v>
      </c>
      <c r="AH16" s="99" t="s">
        <v>28</v>
      </c>
      <c r="AI16" s="99" t="s">
        <v>28</v>
      </c>
      <c r="AJ16" s="99">
        <v>4823</v>
      </c>
      <c r="AK16" s="99">
        <v>29272</v>
      </c>
      <c r="AL16" s="113">
        <v>16.44574381</v>
      </c>
      <c r="AM16" s="100">
        <v>15.369049645</v>
      </c>
      <c r="AN16" s="100">
        <v>17.597866863</v>
      </c>
      <c r="AO16" s="100">
        <v>3.5204896000000003E-8</v>
      </c>
      <c r="AP16" s="102">
        <v>16.476496310000002</v>
      </c>
      <c r="AQ16" s="100">
        <v>16.017995206999998</v>
      </c>
      <c r="AR16" s="100">
        <v>16.948121607000001</v>
      </c>
      <c r="AS16" s="100">
        <v>1.2098184692</v>
      </c>
      <c r="AT16" s="100">
        <v>1.1306122927</v>
      </c>
      <c r="AU16" s="100">
        <v>1.2945735137000001</v>
      </c>
      <c r="AV16" s="99" t="s">
        <v>28</v>
      </c>
      <c r="AW16" s="99" t="s">
        <v>28</v>
      </c>
      <c r="AX16" s="99" t="s">
        <v>28</v>
      </c>
      <c r="AY16" s="99" t="s">
        <v>28</v>
      </c>
      <c r="AZ16" s="99" t="s">
        <v>28</v>
      </c>
      <c r="BA16" s="99" t="s">
        <v>28</v>
      </c>
      <c r="BB16" s="99" t="s">
        <v>28</v>
      </c>
      <c r="BC16" s="99" t="s">
        <v>28</v>
      </c>
      <c r="BD16" s="99" t="s">
        <v>28</v>
      </c>
      <c r="BE16" s="99" t="s">
        <v>28</v>
      </c>
      <c r="BF16" s="99" t="s">
        <v>28</v>
      </c>
      <c r="BG16" s="99" t="s">
        <v>28</v>
      </c>
      <c r="BH16" s="99" t="s">
        <v>28</v>
      </c>
      <c r="BI16" s="99" t="s">
        <v>28</v>
      </c>
      <c r="BJ16" s="99" t="s">
        <v>28</v>
      </c>
      <c r="BK16" s="99" t="s">
        <v>28</v>
      </c>
      <c r="BL16" s="99">
        <v>2</v>
      </c>
      <c r="BM16" s="99">
        <v>3</v>
      </c>
      <c r="BN16" s="99" t="s">
        <v>28</v>
      </c>
      <c r="BO16" s="99" t="s">
        <v>28</v>
      </c>
      <c r="BP16" s="99" t="s">
        <v>28</v>
      </c>
      <c r="BQ16" s="99" t="s">
        <v>28</v>
      </c>
      <c r="BR16" s="100" t="s">
        <v>28</v>
      </c>
      <c r="BS16" s="100" t="s">
        <v>28</v>
      </c>
      <c r="BT16" s="100" t="s">
        <v>28</v>
      </c>
      <c r="BU16" s="100" t="s">
        <v>28</v>
      </c>
      <c r="BV16" s="111" t="s">
        <v>445</v>
      </c>
      <c r="BW16" s="112">
        <v>3950</v>
      </c>
      <c r="BX16" s="112">
        <v>4545</v>
      </c>
      <c r="BY16" s="112">
        <v>4823</v>
      </c>
    </row>
    <row r="17" spans="1:77" x14ac:dyDescent="0.3">
      <c r="A17" t="s">
        <v>36</v>
      </c>
      <c r="B17" s="99">
        <v>4125</v>
      </c>
      <c r="C17" s="99">
        <v>27620</v>
      </c>
      <c r="D17" s="113">
        <v>15.217650672</v>
      </c>
      <c r="E17" s="100">
        <v>14.207591186</v>
      </c>
      <c r="F17" s="100">
        <v>16.299518260999999</v>
      </c>
      <c r="G17" s="100">
        <v>1.9901400000000001E-3</v>
      </c>
      <c r="H17" s="102">
        <v>14.934829833</v>
      </c>
      <c r="I17" s="100">
        <v>14.48595356</v>
      </c>
      <c r="J17" s="100">
        <v>15.397615437000001</v>
      </c>
      <c r="K17" s="100">
        <v>1.1144232399</v>
      </c>
      <c r="L17" s="100">
        <v>1.0404542818</v>
      </c>
      <c r="M17" s="100">
        <v>1.1936508690000001</v>
      </c>
      <c r="N17" s="100" t="s">
        <v>28</v>
      </c>
      <c r="O17" s="99" t="s">
        <v>28</v>
      </c>
      <c r="P17" s="99" t="s">
        <v>28</v>
      </c>
      <c r="Q17" s="99" t="s">
        <v>28</v>
      </c>
      <c r="R17" s="99" t="s">
        <v>28</v>
      </c>
      <c r="S17" s="99">
        <v>4840</v>
      </c>
      <c r="T17" s="99">
        <v>28778</v>
      </c>
      <c r="U17" s="113">
        <v>16.996035534000001</v>
      </c>
      <c r="V17" s="100">
        <v>15.884632109</v>
      </c>
      <c r="W17" s="100">
        <v>18.185200758000001</v>
      </c>
      <c r="X17" s="100">
        <v>5.2284999999999998E-5</v>
      </c>
      <c r="Y17" s="102">
        <v>16.818402946999999</v>
      </c>
      <c r="Z17" s="100">
        <v>16.351198524000001</v>
      </c>
      <c r="AA17" s="100">
        <v>17.298956846999999</v>
      </c>
      <c r="AB17" s="100">
        <v>1.1497878899</v>
      </c>
      <c r="AC17" s="100">
        <v>1.0746010502000001</v>
      </c>
      <c r="AD17" s="100">
        <v>1.2302353430999999</v>
      </c>
      <c r="AE17" s="99" t="s">
        <v>28</v>
      </c>
      <c r="AF17" s="99" t="s">
        <v>28</v>
      </c>
      <c r="AG17" s="99" t="s">
        <v>28</v>
      </c>
      <c r="AH17" s="99" t="s">
        <v>28</v>
      </c>
      <c r="AI17" s="99" t="s">
        <v>28</v>
      </c>
      <c r="AJ17" s="99">
        <v>4474</v>
      </c>
      <c r="AK17" s="99">
        <v>29705</v>
      </c>
      <c r="AL17" s="113">
        <v>14.995486826</v>
      </c>
      <c r="AM17" s="100">
        <v>14.00647343</v>
      </c>
      <c r="AN17" s="100">
        <v>16.054335608999999</v>
      </c>
      <c r="AO17" s="100">
        <v>4.8092849999999999E-3</v>
      </c>
      <c r="AP17" s="102">
        <v>15.061437467999999</v>
      </c>
      <c r="AQ17" s="100">
        <v>14.626507662</v>
      </c>
      <c r="AR17" s="100">
        <v>15.509300228000001</v>
      </c>
      <c r="AS17" s="100">
        <v>1.1031314318000001</v>
      </c>
      <c r="AT17" s="100">
        <v>1.0303754235</v>
      </c>
      <c r="AU17" s="100">
        <v>1.1810248265000001</v>
      </c>
      <c r="AV17" s="99" t="s">
        <v>28</v>
      </c>
      <c r="AW17" s="99" t="s">
        <v>28</v>
      </c>
      <c r="AX17" s="99" t="s">
        <v>28</v>
      </c>
      <c r="AY17" s="99" t="s">
        <v>28</v>
      </c>
      <c r="AZ17" s="99" t="s">
        <v>28</v>
      </c>
      <c r="BA17" s="99" t="s">
        <v>28</v>
      </c>
      <c r="BB17" s="99" t="s">
        <v>28</v>
      </c>
      <c r="BC17" s="99" t="s">
        <v>28</v>
      </c>
      <c r="BD17" s="99" t="s">
        <v>28</v>
      </c>
      <c r="BE17" s="99" t="s">
        <v>28</v>
      </c>
      <c r="BF17" s="99" t="s">
        <v>28</v>
      </c>
      <c r="BG17" s="99" t="s">
        <v>28</v>
      </c>
      <c r="BH17" s="99" t="s">
        <v>28</v>
      </c>
      <c r="BI17" s="99" t="s">
        <v>28</v>
      </c>
      <c r="BJ17" s="99" t="s">
        <v>28</v>
      </c>
      <c r="BK17" s="99">
        <v>1</v>
      </c>
      <c r="BL17" s="99">
        <v>2</v>
      </c>
      <c r="BM17" s="99">
        <v>3</v>
      </c>
      <c r="BN17" s="99" t="s">
        <v>28</v>
      </c>
      <c r="BO17" s="99" t="s">
        <v>28</v>
      </c>
      <c r="BP17" s="99" t="s">
        <v>28</v>
      </c>
      <c r="BQ17" s="99" t="s">
        <v>28</v>
      </c>
      <c r="BR17" s="100" t="s">
        <v>28</v>
      </c>
      <c r="BS17" s="100" t="s">
        <v>28</v>
      </c>
      <c r="BT17" s="100" t="s">
        <v>28</v>
      </c>
      <c r="BU17" s="100" t="s">
        <v>28</v>
      </c>
      <c r="BV17" s="111" t="s">
        <v>444</v>
      </c>
      <c r="BW17" s="112">
        <v>4125</v>
      </c>
      <c r="BX17" s="112">
        <v>4840</v>
      </c>
      <c r="BY17" s="112">
        <v>4474</v>
      </c>
    </row>
    <row r="18" spans="1:77" x14ac:dyDescent="0.3">
      <c r="A18" t="s">
        <v>44</v>
      </c>
      <c r="B18" s="99">
        <v>4620</v>
      </c>
      <c r="C18" s="99">
        <v>30619</v>
      </c>
      <c r="D18" s="113">
        <v>15.363606976</v>
      </c>
      <c r="E18" s="100">
        <v>14.354722219999999</v>
      </c>
      <c r="F18" s="100">
        <v>16.443398603999999</v>
      </c>
      <c r="G18" s="100">
        <v>6.6992110000000001E-4</v>
      </c>
      <c r="H18" s="102">
        <v>15.088670433000001</v>
      </c>
      <c r="I18" s="100">
        <v>14.659794596999999</v>
      </c>
      <c r="J18" s="100">
        <v>15.530093136</v>
      </c>
      <c r="K18" s="100">
        <v>1.1251119527</v>
      </c>
      <c r="L18" s="100">
        <v>1.0512290228000001</v>
      </c>
      <c r="M18" s="100">
        <v>1.2041875545</v>
      </c>
      <c r="N18" s="100" t="s">
        <v>28</v>
      </c>
      <c r="O18" s="99" t="s">
        <v>28</v>
      </c>
      <c r="P18" s="99" t="s">
        <v>28</v>
      </c>
      <c r="Q18" s="99" t="s">
        <v>28</v>
      </c>
      <c r="R18" s="99" t="s">
        <v>28</v>
      </c>
      <c r="S18" s="99">
        <v>4918</v>
      </c>
      <c r="T18" s="99">
        <v>31610</v>
      </c>
      <c r="U18" s="113">
        <v>15.834691786</v>
      </c>
      <c r="V18" s="100">
        <v>14.801241317000001</v>
      </c>
      <c r="W18" s="100">
        <v>16.940299708000001</v>
      </c>
      <c r="X18" s="100">
        <v>4.5720964000000003E-2</v>
      </c>
      <c r="Y18" s="102">
        <v>15.558367605000001</v>
      </c>
      <c r="Z18" s="100">
        <v>15.129559370000001</v>
      </c>
      <c r="AA18" s="100">
        <v>15.999329301</v>
      </c>
      <c r="AB18" s="100">
        <v>1.0712225694999999</v>
      </c>
      <c r="AC18" s="100">
        <v>1.0013092751999999</v>
      </c>
      <c r="AD18" s="100">
        <v>1.1460173413000001</v>
      </c>
      <c r="AE18" s="99" t="s">
        <v>28</v>
      </c>
      <c r="AF18" s="99" t="s">
        <v>28</v>
      </c>
      <c r="AG18" s="99" t="s">
        <v>28</v>
      </c>
      <c r="AH18" s="99" t="s">
        <v>28</v>
      </c>
      <c r="AI18" s="99" t="s">
        <v>28</v>
      </c>
      <c r="AJ18" s="99">
        <v>4777</v>
      </c>
      <c r="AK18" s="99">
        <v>31896</v>
      </c>
      <c r="AL18" s="113">
        <v>15.163725422000001</v>
      </c>
      <c r="AM18" s="100">
        <v>14.170725782</v>
      </c>
      <c r="AN18" s="100">
        <v>16.226308534000001</v>
      </c>
      <c r="AO18" s="100">
        <v>1.5599405000000001E-3</v>
      </c>
      <c r="AP18" s="102">
        <v>14.976799599</v>
      </c>
      <c r="AQ18" s="100">
        <v>14.55805786</v>
      </c>
      <c r="AR18" s="100">
        <v>15.407585845</v>
      </c>
      <c r="AS18" s="100">
        <v>1.1155077744999999</v>
      </c>
      <c r="AT18" s="100">
        <v>1.0424585211999999</v>
      </c>
      <c r="AU18" s="100">
        <v>1.1936758821</v>
      </c>
      <c r="AV18" s="99" t="s">
        <v>28</v>
      </c>
      <c r="AW18" s="99" t="s">
        <v>28</v>
      </c>
      <c r="AX18" s="99" t="s">
        <v>28</v>
      </c>
      <c r="AY18" s="99" t="s">
        <v>28</v>
      </c>
      <c r="AZ18" s="99" t="s">
        <v>28</v>
      </c>
      <c r="BA18" s="99" t="s">
        <v>28</v>
      </c>
      <c r="BB18" s="99" t="s">
        <v>28</v>
      </c>
      <c r="BC18" s="99" t="s">
        <v>28</v>
      </c>
      <c r="BD18" s="99" t="s">
        <v>28</v>
      </c>
      <c r="BE18" s="99" t="s">
        <v>28</v>
      </c>
      <c r="BF18" s="99" t="s">
        <v>28</v>
      </c>
      <c r="BG18" s="99" t="s">
        <v>28</v>
      </c>
      <c r="BH18" s="99" t="s">
        <v>28</v>
      </c>
      <c r="BI18" s="99" t="s">
        <v>28</v>
      </c>
      <c r="BJ18" s="99" t="s">
        <v>28</v>
      </c>
      <c r="BK18" s="99">
        <v>1</v>
      </c>
      <c r="BL18" s="99" t="s">
        <v>28</v>
      </c>
      <c r="BM18" s="99">
        <v>3</v>
      </c>
      <c r="BN18" s="99" t="s">
        <v>28</v>
      </c>
      <c r="BO18" s="99" t="s">
        <v>28</v>
      </c>
      <c r="BP18" s="99" t="s">
        <v>28</v>
      </c>
      <c r="BQ18" s="99" t="s">
        <v>28</v>
      </c>
      <c r="BR18" s="100" t="s">
        <v>28</v>
      </c>
      <c r="BS18" s="100" t="s">
        <v>28</v>
      </c>
      <c r="BT18" s="100" t="s">
        <v>28</v>
      </c>
      <c r="BU18" s="100" t="s">
        <v>28</v>
      </c>
      <c r="BV18" s="111" t="s">
        <v>423</v>
      </c>
      <c r="BW18" s="112">
        <v>4620</v>
      </c>
      <c r="BX18" s="112">
        <v>4918</v>
      </c>
      <c r="BY18" s="112">
        <v>4777</v>
      </c>
    </row>
    <row r="19" spans="1:77" x14ac:dyDescent="0.3">
      <c r="A19" t="s">
        <v>45</v>
      </c>
      <c r="B19" s="99">
        <v>33673</v>
      </c>
      <c r="C19" s="99">
        <v>248631</v>
      </c>
      <c r="D19" s="113">
        <v>13.655180659000001</v>
      </c>
      <c r="E19" s="100">
        <v>12.829929121999999</v>
      </c>
      <c r="F19" s="100">
        <v>14.533514336</v>
      </c>
      <c r="G19" s="100" t="s">
        <v>28</v>
      </c>
      <c r="H19" s="102">
        <v>13.543363458</v>
      </c>
      <c r="I19" s="100">
        <v>13.399478147</v>
      </c>
      <c r="J19" s="100">
        <v>13.688793828</v>
      </c>
      <c r="K19" s="100" t="s">
        <v>28</v>
      </c>
      <c r="L19" s="100" t="s">
        <v>28</v>
      </c>
      <c r="M19" s="100" t="s">
        <v>28</v>
      </c>
      <c r="N19" s="100" t="s">
        <v>28</v>
      </c>
      <c r="O19" s="99" t="s">
        <v>28</v>
      </c>
      <c r="P19" s="99" t="s">
        <v>28</v>
      </c>
      <c r="Q19" s="99" t="s">
        <v>28</v>
      </c>
      <c r="R19" s="99" t="s">
        <v>28</v>
      </c>
      <c r="S19" s="99">
        <v>37789</v>
      </c>
      <c r="T19" s="99">
        <v>258092</v>
      </c>
      <c r="U19" s="113">
        <v>14.781887758</v>
      </c>
      <c r="V19" s="100">
        <v>13.889804927</v>
      </c>
      <c r="W19" s="100">
        <v>15.731265259000001</v>
      </c>
      <c r="X19" s="100" t="s">
        <v>28</v>
      </c>
      <c r="Y19" s="102">
        <v>14.641678161</v>
      </c>
      <c r="Z19" s="100">
        <v>14.494796115</v>
      </c>
      <c r="AA19" s="100">
        <v>14.790048626999999</v>
      </c>
      <c r="AB19" s="100" t="s">
        <v>28</v>
      </c>
      <c r="AC19" s="100" t="s">
        <v>28</v>
      </c>
      <c r="AD19" s="100" t="s">
        <v>28</v>
      </c>
      <c r="AE19" s="99" t="s">
        <v>28</v>
      </c>
      <c r="AF19" s="99" t="s">
        <v>28</v>
      </c>
      <c r="AG19" s="99" t="s">
        <v>28</v>
      </c>
      <c r="AH19" s="99" t="s">
        <v>28</v>
      </c>
      <c r="AI19" s="99" t="s">
        <v>28</v>
      </c>
      <c r="AJ19" s="99">
        <v>36611</v>
      </c>
      <c r="AK19" s="99">
        <v>269326</v>
      </c>
      <c r="AL19" s="113">
        <v>13.593563190999999</v>
      </c>
      <c r="AM19" s="100">
        <v>13.455030207</v>
      </c>
      <c r="AN19" s="100">
        <v>13.73352251</v>
      </c>
      <c r="AO19" s="100" t="s">
        <v>28</v>
      </c>
      <c r="AP19" s="102">
        <v>13.593563190999999</v>
      </c>
      <c r="AQ19" s="100">
        <v>13.455030207</v>
      </c>
      <c r="AR19" s="100">
        <v>13.73352251</v>
      </c>
      <c r="AS19" s="100" t="s">
        <v>28</v>
      </c>
      <c r="AT19" s="100" t="s">
        <v>28</v>
      </c>
      <c r="AU19" s="100" t="s">
        <v>28</v>
      </c>
      <c r="AV19" s="99" t="s">
        <v>28</v>
      </c>
      <c r="AW19" s="99" t="s">
        <v>28</v>
      </c>
      <c r="AX19" s="99" t="s">
        <v>28</v>
      </c>
      <c r="AY19" s="99" t="s">
        <v>28</v>
      </c>
      <c r="AZ19" s="99" t="s">
        <v>28</v>
      </c>
      <c r="BA19" s="99" t="s">
        <v>28</v>
      </c>
      <c r="BB19" s="99" t="s">
        <v>28</v>
      </c>
      <c r="BC19" s="99" t="s">
        <v>28</v>
      </c>
      <c r="BD19" s="99" t="s">
        <v>28</v>
      </c>
      <c r="BE19" s="99" t="s">
        <v>28</v>
      </c>
      <c r="BF19" s="99" t="s">
        <v>28</v>
      </c>
      <c r="BG19" s="99" t="s">
        <v>28</v>
      </c>
      <c r="BH19" s="99" t="s">
        <v>28</v>
      </c>
      <c r="BI19" s="99" t="s">
        <v>28</v>
      </c>
      <c r="BJ19" s="99" t="s">
        <v>28</v>
      </c>
      <c r="BK19" s="99" t="s">
        <v>28</v>
      </c>
      <c r="BL19" s="99" t="s">
        <v>28</v>
      </c>
      <c r="BM19" s="99" t="s">
        <v>28</v>
      </c>
      <c r="BN19" s="99" t="s">
        <v>28</v>
      </c>
      <c r="BO19" s="99" t="s">
        <v>28</v>
      </c>
      <c r="BP19" s="99" t="s">
        <v>28</v>
      </c>
      <c r="BQ19" s="99" t="s">
        <v>28</v>
      </c>
      <c r="BR19" s="100" t="s">
        <v>28</v>
      </c>
      <c r="BS19" s="100" t="s">
        <v>28</v>
      </c>
      <c r="BT19" s="100" t="s">
        <v>28</v>
      </c>
      <c r="BU19" s="100" t="s">
        <v>28</v>
      </c>
      <c r="BV19" s="111" t="s">
        <v>28</v>
      </c>
      <c r="BW19" s="112">
        <v>33673</v>
      </c>
      <c r="BX19" s="112">
        <v>37789</v>
      </c>
      <c r="BY19" s="112">
        <v>36611</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5" t="s">
        <v>469</v>
      </c>
      <c r="B1" s="55"/>
      <c r="C1" s="55"/>
      <c r="D1" s="55"/>
      <c r="E1" s="55"/>
      <c r="F1" s="55"/>
      <c r="G1" s="55"/>
      <c r="H1" s="55"/>
      <c r="I1" s="55"/>
      <c r="J1" s="55"/>
      <c r="K1" s="55"/>
      <c r="L1" s="55"/>
    </row>
    <row r="2" spans="1:16" s="56" customFormat="1" ht="18.899999999999999" customHeight="1" x14ac:dyDescent="0.3">
      <c r="A2" s="1" t="s">
        <v>449</v>
      </c>
      <c r="B2" s="57"/>
      <c r="C2" s="57"/>
      <c r="D2" s="57"/>
      <c r="E2" s="57"/>
      <c r="F2" s="57"/>
      <c r="G2" s="57"/>
      <c r="H2" s="57"/>
      <c r="I2" s="57"/>
      <c r="J2" s="57"/>
      <c r="K2" s="55"/>
      <c r="L2" s="55"/>
    </row>
    <row r="3" spans="1:16" s="60" customFormat="1" ht="54" customHeight="1" x14ac:dyDescent="0.3">
      <c r="A3" s="118" t="s">
        <v>452</v>
      </c>
      <c r="B3" s="58" t="s">
        <v>455</v>
      </c>
      <c r="C3" s="58" t="s">
        <v>457</v>
      </c>
      <c r="D3" s="58" t="s">
        <v>456</v>
      </c>
      <c r="E3" s="58" t="s">
        <v>458</v>
      </c>
      <c r="F3" s="58" t="s">
        <v>459</v>
      </c>
      <c r="G3" s="58" t="s">
        <v>460</v>
      </c>
      <c r="H3" s="58" t="s">
        <v>461</v>
      </c>
      <c r="I3" s="58" t="s">
        <v>462</v>
      </c>
      <c r="J3" s="59" t="s">
        <v>463</v>
      </c>
      <c r="O3" s="61"/>
      <c r="P3" s="61"/>
    </row>
    <row r="4" spans="1:16" s="56" customFormat="1" ht="18.899999999999999" customHeight="1" x14ac:dyDescent="0.3">
      <c r="A4" s="78" t="s">
        <v>284</v>
      </c>
      <c r="B4" s="63">
        <v>2156</v>
      </c>
      <c r="C4" s="64">
        <v>14.590241592</v>
      </c>
      <c r="D4" s="64">
        <v>14.979737800000001</v>
      </c>
      <c r="E4" s="63">
        <v>2440</v>
      </c>
      <c r="F4" s="64">
        <v>13.854190324999999</v>
      </c>
      <c r="G4" s="64">
        <v>14.253881954000001</v>
      </c>
      <c r="H4" s="63">
        <v>2330</v>
      </c>
      <c r="I4" s="64">
        <v>12.428655252</v>
      </c>
      <c r="J4" s="79">
        <v>12.435430211</v>
      </c>
    </row>
    <row r="5" spans="1:16" s="56" customFormat="1" ht="18.899999999999999" customHeight="1" x14ac:dyDescent="0.3">
      <c r="A5" s="78" t="s">
        <v>285</v>
      </c>
      <c r="B5" s="63">
        <v>900</v>
      </c>
      <c r="C5" s="64">
        <v>14.432328416000001</v>
      </c>
      <c r="D5" s="64">
        <v>14.780772301000001</v>
      </c>
      <c r="E5" s="63">
        <v>923</v>
      </c>
      <c r="F5" s="64">
        <v>15.322045152999999</v>
      </c>
      <c r="G5" s="64">
        <v>15.554856268</v>
      </c>
      <c r="H5" s="63">
        <v>932</v>
      </c>
      <c r="I5" s="64">
        <v>14.800698745</v>
      </c>
      <c r="J5" s="79">
        <v>14.966840082999999</v>
      </c>
    </row>
    <row r="6" spans="1:16" s="56" customFormat="1" ht="18.899999999999999" customHeight="1" x14ac:dyDescent="0.3">
      <c r="A6" s="78" t="s">
        <v>286</v>
      </c>
      <c r="B6" s="63">
        <v>1557</v>
      </c>
      <c r="C6" s="64">
        <v>15.187280531000001</v>
      </c>
      <c r="D6" s="64">
        <v>15.368884613000001</v>
      </c>
      <c r="E6" s="63">
        <v>1862</v>
      </c>
      <c r="F6" s="64">
        <v>16.316158430000002</v>
      </c>
      <c r="G6" s="64">
        <v>16.476938472000001</v>
      </c>
      <c r="H6" s="63">
        <v>1798</v>
      </c>
      <c r="I6" s="64">
        <v>14.259655800999999</v>
      </c>
      <c r="J6" s="79">
        <v>14.360663678</v>
      </c>
    </row>
    <row r="7" spans="1:16" s="56" customFormat="1" ht="18.899999999999999" customHeight="1" x14ac:dyDescent="0.3">
      <c r="A7" s="78" t="s">
        <v>287</v>
      </c>
      <c r="B7" s="63">
        <v>1674</v>
      </c>
      <c r="C7" s="64">
        <v>14.724250154</v>
      </c>
      <c r="D7" s="64">
        <v>14.894365414999999</v>
      </c>
      <c r="E7" s="63">
        <v>1807</v>
      </c>
      <c r="F7" s="64">
        <v>15.257958287999999</v>
      </c>
      <c r="G7" s="64">
        <v>15.46017335</v>
      </c>
      <c r="H7" s="63">
        <v>1663</v>
      </c>
      <c r="I7" s="64">
        <v>13.768835899999999</v>
      </c>
      <c r="J7" s="79">
        <v>13.805771349</v>
      </c>
    </row>
    <row r="8" spans="1:16" s="56" customFormat="1" ht="18.899999999999999" customHeight="1" x14ac:dyDescent="0.3">
      <c r="A8" s="78" t="s">
        <v>288</v>
      </c>
      <c r="B8" s="63">
        <v>1063</v>
      </c>
      <c r="C8" s="64">
        <v>15.120910384</v>
      </c>
      <c r="D8" s="64">
        <v>15.412423021</v>
      </c>
      <c r="E8" s="63">
        <v>1494</v>
      </c>
      <c r="F8" s="64">
        <v>19.329796868999999</v>
      </c>
      <c r="G8" s="64">
        <v>19.432313077</v>
      </c>
      <c r="H8" s="63">
        <v>1415</v>
      </c>
      <c r="I8" s="64">
        <v>16.956261233999999</v>
      </c>
      <c r="J8" s="79">
        <v>16.980950532000001</v>
      </c>
    </row>
    <row r="9" spans="1:16" s="56" customFormat="1" ht="18.899999999999999" customHeight="1" x14ac:dyDescent="0.3">
      <c r="A9" s="78" t="s">
        <v>289</v>
      </c>
      <c r="B9" s="63">
        <v>2110</v>
      </c>
      <c r="C9" s="64">
        <v>15.781600598000001</v>
      </c>
      <c r="D9" s="64">
        <v>15.945674426</v>
      </c>
      <c r="E9" s="63">
        <v>2693</v>
      </c>
      <c r="F9" s="64">
        <v>18.824269536999999</v>
      </c>
      <c r="G9" s="64">
        <v>18.930591474</v>
      </c>
      <c r="H9" s="63">
        <v>2672</v>
      </c>
      <c r="I9" s="64">
        <v>18.045519011</v>
      </c>
      <c r="J9" s="79">
        <v>17.823474354999998</v>
      </c>
    </row>
    <row r="10" spans="1:16" s="56" customFormat="1" ht="18.899999999999999" customHeight="1" x14ac:dyDescent="0.3">
      <c r="A10" s="78" t="s">
        <v>290</v>
      </c>
      <c r="B10" s="63">
        <v>1151</v>
      </c>
      <c r="C10" s="64">
        <v>15.049686191999999</v>
      </c>
      <c r="D10" s="64">
        <v>15.261563396</v>
      </c>
      <c r="E10" s="63">
        <v>1206</v>
      </c>
      <c r="F10" s="64">
        <v>14.872364040000001</v>
      </c>
      <c r="G10" s="64">
        <v>14.961423382</v>
      </c>
      <c r="H10" s="63">
        <v>1222</v>
      </c>
      <c r="I10" s="64">
        <v>15.006754267</v>
      </c>
      <c r="J10" s="79">
        <v>15.046143691999999</v>
      </c>
    </row>
    <row r="11" spans="1:16" s="56" customFormat="1" ht="18.899999999999999" customHeight="1" x14ac:dyDescent="0.3">
      <c r="A11" s="78" t="s">
        <v>291</v>
      </c>
      <c r="B11" s="63">
        <v>2641</v>
      </c>
      <c r="C11" s="64">
        <v>15.618901177</v>
      </c>
      <c r="D11" s="64">
        <v>15.825277538</v>
      </c>
      <c r="E11" s="63">
        <v>2646</v>
      </c>
      <c r="F11" s="64">
        <v>15.590384161999999</v>
      </c>
      <c r="G11" s="64">
        <v>15.699582393</v>
      </c>
      <c r="H11" s="63">
        <v>2761</v>
      </c>
      <c r="I11" s="64">
        <v>15.636857902999999</v>
      </c>
      <c r="J11" s="79">
        <v>15.55381671</v>
      </c>
    </row>
    <row r="12" spans="1:16" s="56" customFormat="1" ht="18.899999999999999" customHeight="1" x14ac:dyDescent="0.3">
      <c r="A12" s="78" t="s">
        <v>292</v>
      </c>
      <c r="B12" s="63">
        <v>1177</v>
      </c>
      <c r="C12" s="64">
        <v>15.289685632999999</v>
      </c>
      <c r="D12" s="64">
        <v>15.457367754</v>
      </c>
      <c r="E12" s="63">
        <v>1326</v>
      </c>
      <c r="F12" s="64">
        <v>17.169493719999998</v>
      </c>
      <c r="G12" s="64">
        <v>17.355920976</v>
      </c>
      <c r="H12" s="63">
        <v>1150</v>
      </c>
      <c r="I12" s="64">
        <v>16.869590728999999</v>
      </c>
      <c r="J12" s="79">
        <v>16.802528178999999</v>
      </c>
    </row>
    <row r="13" spans="1:16" s="56" customFormat="1" ht="18.899999999999999" customHeight="1" x14ac:dyDescent="0.3">
      <c r="A13" s="78" t="s">
        <v>293</v>
      </c>
      <c r="B13" s="63">
        <v>1434</v>
      </c>
      <c r="C13" s="64">
        <v>15.422671542</v>
      </c>
      <c r="D13" s="64">
        <v>15.699907263</v>
      </c>
      <c r="E13" s="63">
        <v>1594</v>
      </c>
      <c r="F13" s="64">
        <v>17.407447854000001</v>
      </c>
      <c r="G13" s="64">
        <v>17.619350045000001</v>
      </c>
      <c r="H13" s="63">
        <v>1583</v>
      </c>
      <c r="I13" s="64">
        <v>15.469559268999999</v>
      </c>
      <c r="J13" s="79">
        <v>15.652832613999999</v>
      </c>
    </row>
    <row r="14" spans="1:16" s="56" customFormat="1" ht="18.899999999999999" customHeight="1" x14ac:dyDescent="0.3">
      <c r="A14" s="78" t="s">
        <v>294</v>
      </c>
      <c r="B14" s="63">
        <v>1774</v>
      </c>
      <c r="C14" s="64">
        <v>14.461563544000001</v>
      </c>
      <c r="D14" s="64">
        <v>14.406306291</v>
      </c>
      <c r="E14" s="63">
        <v>1922</v>
      </c>
      <c r="F14" s="64">
        <v>15.412991179</v>
      </c>
      <c r="G14" s="64">
        <v>15.296587509</v>
      </c>
      <c r="H14" s="63">
        <v>1675</v>
      </c>
      <c r="I14" s="64">
        <v>15.136454003000001</v>
      </c>
      <c r="J14" s="79">
        <v>14.977233791</v>
      </c>
    </row>
    <row r="15" spans="1:16" s="56" customFormat="1" ht="18.899999999999999" customHeight="1" x14ac:dyDescent="0.3">
      <c r="A15" s="78" t="s">
        <v>295</v>
      </c>
      <c r="B15" s="63">
        <v>1837</v>
      </c>
      <c r="C15" s="64">
        <v>18.132464712000001</v>
      </c>
      <c r="D15" s="64">
        <v>18.142771625000002</v>
      </c>
      <c r="E15" s="63">
        <v>2013</v>
      </c>
      <c r="F15" s="64">
        <v>19.696673189999998</v>
      </c>
      <c r="G15" s="64">
        <v>19.630100265999999</v>
      </c>
      <c r="H15" s="63">
        <v>1864</v>
      </c>
      <c r="I15" s="64">
        <v>19.768798388</v>
      </c>
      <c r="J15" s="79">
        <v>19.642700375</v>
      </c>
    </row>
    <row r="16" spans="1:16" s="56" customFormat="1" ht="18.899999999999999" customHeight="1" x14ac:dyDescent="0.3">
      <c r="A16" s="78" t="s">
        <v>296</v>
      </c>
      <c r="B16" s="63">
        <v>20031</v>
      </c>
      <c r="C16" s="64">
        <v>15.366734943000001</v>
      </c>
      <c r="D16" s="64">
        <v>15.490005224000001</v>
      </c>
      <c r="E16" s="63">
        <v>22459</v>
      </c>
      <c r="F16" s="64">
        <v>16.460835977999999</v>
      </c>
      <c r="G16" s="64">
        <v>16.632193527999998</v>
      </c>
      <c r="H16" s="63">
        <v>21403</v>
      </c>
      <c r="I16" s="64">
        <v>15.46180242</v>
      </c>
      <c r="J16" s="79">
        <v>15.565159903</v>
      </c>
    </row>
    <row r="17" spans="1:10" s="56" customFormat="1" ht="18.899999999999999" customHeight="1" x14ac:dyDescent="0.3">
      <c r="A17" s="78" t="s">
        <v>297</v>
      </c>
      <c r="B17" s="63">
        <v>22</v>
      </c>
      <c r="C17" s="64">
        <v>12.222222221999999</v>
      </c>
      <c r="D17" s="64">
        <v>12.240982405</v>
      </c>
      <c r="E17" s="63">
        <v>26</v>
      </c>
      <c r="F17" s="64">
        <v>13.612565445</v>
      </c>
      <c r="G17" s="64">
        <v>13.661360174</v>
      </c>
      <c r="H17" s="63">
        <v>24</v>
      </c>
      <c r="I17" s="64">
        <v>15.384615385</v>
      </c>
      <c r="J17" s="79">
        <v>15.624413472000001</v>
      </c>
    </row>
    <row r="18" spans="1:10" s="56" customFormat="1" ht="18.899999999999999" customHeight="1" x14ac:dyDescent="0.3">
      <c r="A18" s="80" t="s">
        <v>169</v>
      </c>
      <c r="B18" s="81">
        <v>19496</v>
      </c>
      <c r="C18" s="82">
        <v>15.331262533</v>
      </c>
      <c r="D18" s="82">
        <v>15.496561347</v>
      </c>
      <c r="E18" s="81">
        <v>21952</v>
      </c>
      <c r="F18" s="82">
        <v>16.410501763999999</v>
      </c>
      <c r="G18" s="82">
        <v>16.548345803</v>
      </c>
      <c r="H18" s="81">
        <v>21089</v>
      </c>
      <c r="I18" s="82">
        <v>15.462957532000001</v>
      </c>
      <c r="J18" s="83">
        <v>15.424255117</v>
      </c>
    </row>
    <row r="19" spans="1:10" s="56" customFormat="1" ht="18.899999999999999" customHeight="1" x14ac:dyDescent="0.3">
      <c r="A19" s="84" t="s">
        <v>29</v>
      </c>
      <c r="B19" s="85">
        <v>33673</v>
      </c>
      <c r="C19" s="86">
        <v>13.543363458</v>
      </c>
      <c r="D19" s="86">
        <v>13.657055338999999</v>
      </c>
      <c r="E19" s="85">
        <v>37789</v>
      </c>
      <c r="F19" s="86">
        <v>14.641678161</v>
      </c>
      <c r="G19" s="86">
        <v>14.775100223999999</v>
      </c>
      <c r="H19" s="85">
        <v>36611</v>
      </c>
      <c r="I19" s="86">
        <v>13.593563190999999</v>
      </c>
      <c r="J19" s="87">
        <v>13.593563190999999</v>
      </c>
    </row>
    <row r="20" spans="1:10" ht="18.899999999999999" customHeight="1" x14ac:dyDescent="0.25">
      <c r="A20" s="71" t="s">
        <v>417</v>
      </c>
    </row>
    <row r="22" spans="1:10" ht="15.6" x14ac:dyDescent="0.3">
      <c r="A22" s="116" t="s">
        <v>465</v>
      </c>
      <c r="B22" s="74"/>
      <c r="C22" s="74"/>
      <c r="D22" s="74"/>
      <c r="E22" s="74"/>
      <c r="F22" s="74"/>
      <c r="G22" s="74"/>
      <c r="H22" s="74"/>
      <c r="I22" s="74"/>
      <c r="J22"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5" t="s">
        <v>470</v>
      </c>
      <c r="B1" s="55"/>
      <c r="C1" s="55"/>
      <c r="D1" s="55"/>
      <c r="E1" s="55"/>
      <c r="F1" s="55"/>
      <c r="G1" s="55"/>
      <c r="H1" s="55"/>
      <c r="I1" s="55"/>
      <c r="J1" s="55"/>
      <c r="K1" s="55"/>
      <c r="L1" s="55"/>
    </row>
    <row r="2" spans="1:16" s="56" customFormat="1" ht="18.899999999999999" customHeight="1" x14ac:dyDescent="0.3">
      <c r="A2" s="1" t="s">
        <v>449</v>
      </c>
      <c r="B2" s="57"/>
      <c r="C2" s="57"/>
      <c r="D2" s="57"/>
      <c r="E2" s="57"/>
      <c r="F2" s="57"/>
      <c r="G2" s="57"/>
      <c r="H2" s="57"/>
      <c r="I2" s="57"/>
      <c r="J2" s="57"/>
      <c r="K2" s="55"/>
      <c r="L2" s="55"/>
    </row>
    <row r="3" spans="1:16" s="60" customFormat="1" ht="54" customHeight="1" x14ac:dyDescent="0.3">
      <c r="A3" s="118" t="s">
        <v>453</v>
      </c>
      <c r="B3" s="58" t="s">
        <v>455</v>
      </c>
      <c r="C3" s="58" t="s">
        <v>457</v>
      </c>
      <c r="D3" s="58" t="s">
        <v>456</v>
      </c>
      <c r="E3" s="58" t="s">
        <v>458</v>
      </c>
      <c r="F3" s="58" t="s">
        <v>459</v>
      </c>
      <c r="G3" s="58" t="s">
        <v>460</v>
      </c>
      <c r="H3" s="58" t="s">
        <v>461</v>
      </c>
      <c r="I3" s="58" t="s">
        <v>462</v>
      </c>
      <c r="J3" s="59" t="s">
        <v>463</v>
      </c>
      <c r="O3" s="61"/>
      <c r="P3" s="61"/>
    </row>
    <row r="4" spans="1:16" s="56" customFormat="1" ht="18.899999999999999" customHeight="1" x14ac:dyDescent="0.3">
      <c r="A4" s="78" t="s">
        <v>298</v>
      </c>
      <c r="B4" s="63">
        <v>1249</v>
      </c>
      <c r="C4" s="64">
        <v>14.415974146</v>
      </c>
      <c r="D4" s="64">
        <v>14.772364301</v>
      </c>
      <c r="E4" s="63">
        <v>1628</v>
      </c>
      <c r="F4" s="64">
        <v>13.858857581000001</v>
      </c>
      <c r="G4" s="64">
        <v>14.247032988999999</v>
      </c>
      <c r="H4" s="63">
        <v>1635</v>
      </c>
      <c r="I4" s="64">
        <v>12.186940966</v>
      </c>
      <c r="J4" s="79">
        <v>12.077950374</v>
      </c>
    </row>
    <row r="5" spans="1:16" s="56" customFormat="1" ht="18.899999999999999" customHeight="1" x14ac:dyDescent="0.3">
      <c r="A5" s="78" t="s">
        <v>299</v>
      </c>
      <c r="B5" s="63">
        <v>907</v>
      </c>
      <c r="C5" s="64">
        <v>14.837232128</v>
      </c>
      <c r="D5" s="64">
        <v>15.208988477</v>
      </c>
      <c r="E5" s="63">
        <v>812</v>
      </c>
      <c r="F5" s="64">
        <v>13.844842285</v>
      </c>
      <c r="G5" s="64">
        <v>14.201032959000001</v>
      </c>
      <c r="H5" s="63">
        <v>695</v>
      </c>
      <c r="I5" s="64">
        <v>13.036953667000001</v>
      </c>
      <c r="J5" s="79">
        <v>13.280301848000001</v>
      </c>
    </row>
    <row r="6" spans="1:16" s="56" customFormat="1" ht="18.899999999999999" customHeight="1" x14ac:dyDescent="0.3">
      <c r="A6" s="78" t="s">
        <v>285</v>
      </c>
      <c r="B6" s="63">
        <v>900</v>
      </c>
      <c r="C6" s="64">
        <v>14.432328416000001</v>
      </c>
      <c r="D6" s="64">
        <v>14.768446136</v>
      </c>
      <c r="E6" s="63">
        <v>923</v>
      </c>
      <c r="F6" s="64">
        <v>15.322045152999999</v>
      </c>
      <c r="G6" s="64">
        <v>15.534313135</v>
      </c>
      <c r="H6" s="63">
        <v>932</v>
      </c>
      <c r="I6" s="64">
        <v>14.800698745</v>
      </c>
      <c r="J6" s="79">
        <v>14.948749318000001</v>
      </c>
    </row>
    <row r="7" spans="1:16" s="56" customFormat="1" ht="18.899999999999999" customHeight="1" x14ac:dyDescent="0.3">
      <c r="A7" s="78" t="s">
        <v>300</v>
      </c>
      <c r="B7" s="63">
        <v>1275</v>
      </c>
      <c r="C7" s="64">
        <v>15.486456942</v>
      </c>
      <c r="D7" s="64">
        <v>15.681783879999999</v>
      </c>
      <c r="E7" s="63">
        <v>1505</v>
      </c>
      <c r="F7" s="64">
        <v>16.910112359999999</v>
      </c>
      <c r="G7" s="64">
        <v>17.087649640999999</v>
      </c>
      <c r="H7" s="63">
        <v>1485</v>
      </c>
      <c r="I7" s="64">
        <v>14.808536098999999</v>
      </c>
      <c r="J7" s="79">
        <v>14.874672497000001</v>
      </c>
    </row>
    <row r="8" spans="1:16" s="56" customFormat="1" ht="18.899999999999999" customHeight="1" x14ac:dyDescent="0.3">
      <c r="A8" s="78" t="s">
        <v>301</v>
      </c>
      <c r="B8" s="63">
        <v>282</v>
      </c>
      <c r="C8" s="64">
        <v>13.967310550000001</v>
      </c>
      <c r="D8" s="64">
        <v>14.106820949999999</v>
      </c>
      <c r="E8" s="63">
        <v>357</v>
      </c>
      <c r="F8" s="64">
        <v>14.211783439</v>
      </c>
      <c r="G8" s="64">
        <v>14.093466636</v>
      </c>
      <c r="H8" s="63">
        <v>313</v>
      </c>
      <c r="I8" s="64">
        <v>12.127082526000001</v>
      </c>
      <c r="J8" s="79">
        <v>12.157295456</v>
      </c>
    </row>
    <row r="9" spans="1:16" s="56" customFormat="1" ht="18.899999999999999" customHeight="1" x14ac:dyDescent="0.3">
      <c r="A9" s="78" t="s">
        <v>302</v>
      </c>
      <c r="B9" s="63">
        <v>1071</v>
      </c>
      <c r="C9" s="64">
        <v>15.118577074999999</v>
      </c>
      <c r="D9" s="64">
        <v>15.318298152000001</v>
      </c>
      <c r="E9" s="63">
        <v>1121</v>
      </c>
      <c r="F9" s="64">
        <v>15.347754654999999</v>
      </c>
      <c r="G9" s="64">
        <v>15.523762572000001</v>
      </c>
      <c r="H9" s="63">
        <v>1070</v>
      </c>
      <c r="I9" s="64">
        <v>14.166556334999999</v>
      </c>
      <c r="J9" s="79">
        <v>14.271889021</v>
      </c>
    </row>
    <row r="10" spans="1:16" s="56" customFormat="1" ht="18.899999999999999" customHeight="1" x14ac:dyDescent="0.3">
      <c r="A10" s="78" t="s">
        <v>303</v>
      </c>
      <c r="B10" s="63">
        <v>603</v>
      </c>
      <c r="C10" s="64">
        <v>14.072345391000001</v>
      </c>
      <c r="D10" s="64">
        <v>14.228401837</v>
      </c>
      <c r="E10" s="63">
        <v>686</v>
      </c>
      <c r="F10" s="64">
        <v>15.113461115</v>
      </c>
      <c r="G10" s="64">
        <v>15.239258904</v>
      </c>
      <c r="H10" s="63">
        <v>593</v>
      </c>
      <c r="I10" s="64">
        <v>13.104972375999999</v>
      </c>
      <c r="J10" s="79">
        <v>12.976928842</v>
      </c>
    </row>
    <row r="11" spans="1:16" s="56" customFormat="1" ht="18.899999999999999" customHeight="1" x14ac:dyDescent="0.3">
      <c r="A11" s="78" t="s">
        <v>288</v>
      </c>
      <c r="B11" s="63">
        <v>1063</v>
      </c>
      <c r="C11" s="64">
        <v>15.120910384</v>
      </c>
      <c r="D11" s="64">
        <v>15.396887175</v>
      </c>
      <c r="E11" s="63">
        <v>1494</v>
      </c>
      <c r="F11" s="64">
        <v>19.329796868999999</v>
      </c>
      <c r="G11" s="64">
        <v>19.407404046</v>
      </c>
      <c r="H11" s="63">
        <v>1415</v>
      </c>
      <c r="I11" s="64">
        <v>16.956261233999999</v>
      </c>
      <c r="J11" s="79">
        <v>16.956448760000001</v>
      </c>
    </row>
    <row r="12" spans="1:16" s="56" customFormat="1" ht="18.899999999999999" customHeight="1" x14ac:dyDescent="0.3">
      <c r="A12" s="78" t="s">
        <v>304</v>
      </c>
      <c r="B12" s="63">
        <v>852</v>
      </c>
      <c r="C12" s="64">
        <v>15.063649222</v>
      </c>
      <c r="D12" s="64">
        <v>15.178712142</v>
      </c>
      <c r="E12" s="63">
        <v>1111</v>
      </c>
      <c r="F12" s="64">
        <v>18.888133287999999</v>
      </c>
      <c r="G12" s="64">
        <v>18.972035429000002</v>
      </c>
      <c r="H12" s="63">
        <v>966</v>
      </c>
      <c r="I12" s="64">
        <v>17.389738974</v>
      </c>
      <c r="J12" s="79">
        <v>17.346890638000001</v>
      </c>
    </row>
    <row r="13" spans="1:16" s="56" customFormat="1" ht="18.899999999999999" customHeight="1" x14ac:dyDescent="0.3">
      <c r="A13" s="78" t="s">
        <v>305</v>
      </c>
      <c r="B13" s="63">
        <v>148</v>
      </c>
      <c r="C13" s="64">
        <v>15.862808146000001</v>
      </c>
      <c r="D13" s="64">
        <v>16.032109180999999</v>
      </c>
      <c r="E13" s="63">
        <v>167</v>
      </c>
      <c r="F13" s="64">
        <v>16.420845623999998</v>
      </c>
      <c r="G13" s="64">
        <v>16.687953044</v>
      </c>
      <c r="H13" s="63">
        <v>218</v>
      </c>
      <c r="I13" s="64">
        <v>16.341829085000001</v>
      </c>
      <c r="J13" s="79">
        <v>16.218126327</v>
      </c>
    </row>
    <row r="14" spans="1:16" s="56" customFormat="1" ht="18.899999999999999" customHeight="1" x14ac:dyDescent="0.3">
      <c r="A14" s="78" t="s">
        <v>306</v>
      </c>
      <c r="B14" s="63">
        <v>1110</v>
      </c>
      <c r="C14" s="64">
        <v>16.369267069999999</v>
      </c>
      <c r="D14" s="64">
        <v>16.611775663</v>
      </c>
      <c r="E14" s="63">
        <v>1415</v>
      </c>
      <c r="F14" s="64">
        <v>19.103550694999999</v>
      </c>
      <c r="G14" s="64">
        <v>19.220632301999999</v>
      </c>
      <c r="H14" s="63">
        <v>1488</v>
      </c>
      <c r="I14" s="64">
        <v>18.792624400000001</v>
      </c>
      <c r="J14" s="79">
        <v>18.565992784999999</v>
      </c>
    </row>
    <row r="15" spans="1:16" s="56" customFormat="1" ht="18.899999999999999" customHeight="1" x14ac:dyDescent="0.3">
      <c r="A15" s="78" t="s">
        <v>307</v>
      </c>
      <c r="B15" s="63">
        <v>819</v>
      </c>
      <c r="C15" s="64">
        <v>14.772727272999999</v>
      </c>
      <c r="D15" s="64">
        <v>14.979621243</v>
      </c>
      <c r="E15" s="63">
        <v>890</v>
      </c>
      <c r="F15" s="64">
        <v>14.791424298000001</v>
      </c>
      <c r="G15" s="64">
        <v>14.905538769</v>
      </c>
      <c r="H15" s="63">
        <v>923</v>
      </c>
      <c r="I15" s="64">
        <v>14.952211243000001</v>
      </c>
      <c r="J15" s="79">
        <v>15.004191718</v>
      </c>
    </row>
    <row r="16" spans="1:16" s="56" customFormat="1" ht="18.899999999999999" customHeight="1" x14ac:dyDescent="0.3">
      <c r="A16" s="78" t="s">
        <v>308</v>
      </c>
      <c r="B16" s="63">
        <v>332</v>
      </c>
      <c r="C16" s="64">
        <v>15.779467681</v>
      </c>
      <c r="D16" s="64">
        <v>15.969517024</v>
      </c>
      <c r="E16" s="63">
        <v>316</v>
      </c>
      <c r="F16" s="64">
        <v>15.105162524000001</v>
      </c>
      <c r="G16" s="64">
        <v>15.058703745000001</v>
      </c>
      <c r="H16" s="63">
        <v>299</v>
      </c>
      <c r="I16" s="64">
        <v>15.177664975000001</v>
      </c>
      <c r="J16" s="79">
        <v>15.146310304</v>
      </c>
    </row>
    <row r="17" spans="1:12" s="56" customFormat="1" ht="18.899999999999999" customHeight="1" x14ac:dyDescent="0.3">
      <c r="A17" s="78" t="s">
        <v>309</v>
      </c>
      <c r="B17" s="63">
        <v>310</v>
      </c>
      <c r="C17" s="64">
        <v>15.609264853999999</v>
      </c>
      <c r="D17" s="64">
        <v>16.140449554</v>
      </c>
      <c r="E17" s="63">
        <v>271</v>
      </c>
      <c r="F17" s="64">
        <v>15.310734462999999</v>
      </c>
      <c r="G17" s="64">
        <v>15.625222580000001</v>
      </c>
      <c r="H17" s="63">
        <v>299</v>
      </c>
      <c r="I17" s="64">
        <v>16.144708423000001</v>
      </c>
      <c r="J17" s="79">
        <v>16.312070311999999</v>
      </c>
    </row>
    <row r="18" spans="1:12" s="56" customFormat="1" ht="18.899999999999999" customHeight="1" x14ac:dyDescent="0.3">
      <c r="A18" s="78" t="s">
        <v>310</v>
      </c>
      <c r="B18" s="63">
        <v>904</v>
      </c>
      <c r="C18" s="64">
        <v>16.051136364000001</v>
      </c>
      <c r="D18" s="64">
        <v>16.253543681</v>
      </c>
      <c r="E18" s="63">
        <v>922</v>
      </c>
      <c r="F18" s="64">
        <v>15.353871774</v>
      </c>
      <c r="G18" s="64">
        <v>15.328574907</v>
      </c>
      <c r="H18" s="63">
        <v>960</v>
      </c>
      <c r="I18" s="64">
        <v>15.014075696000001</v>
      </c>
      <c r="J18" s="79">
        <v>14.814428718</v>
      </c>
    </row>
    <row r="19" spans="1:12" s="56" customFormat="1" ht="18.899999999999999" customHeight="1" x14ac:dyDescent="0.3">
      <c r="A19" s="78" t="s">
        <v>311</v>
      </c>
      <c r="B19" s="63">
        <v>877</v>
      </c>
      <c r="C19" s="64">
        <v>14.90736019</v>
      </c>
      <c r="D19" s="64">
        <v>15.139768714000001</v>
      </c>
      <c r="E19" s="63">
        <v>893</v>
      </c>
      <c r="F19" s="64">
        <v>15.272789465000001</v>
      </c>
      <c r="G19" s="64">
        <v>15.4165382</v>
      </c>
      <c r="H19" s="63">
        <v>935</v>
      </c>
      <c r="I19" s="64">
        <v>15.640682503000001</v>
      </c>
      <c r="J19" s="79">
        <v>15.679289395</v>
      </c>
    </row>
    <row r="20" spans="1:12" s="56" customFormat="1" ht="18.899999999999999" customHeight="1" x14ac:dyDescent="0.3">
      <c r="A20" s="78" t="s">
        <v>312</v>
      </c>
      <c r="B20" s="63">
        <v>550</v>
      </c>
      <c r="C20" s="64">
        <v>16.138497653000002</v>
      </c>
      <c r="D20" s="64">
        <v>16.125181891</v>
      </c>
      <c r="E20" s="63">
        <v>560</v>
      </c>
      <c r="F20" s="64">
        <v>16.716417910000001</v>
      </c>
      <c r="G20" s="64">
        <v>16.652496680999999</v>
      </c>
      <c r="H20" s="63">
        <v>567</v>
      </c>
      <c r="I20" s="64">
        <v>16.516166618</v>
      </c>
      <c r="J20" s="79">
        <v>16.308242718999999</v>
      </c>
    </row>
    <row r="21" spans="1:12" s="56" customFormat="1" ht="18.899999999999999" customHeight="1" x14ac:dyDescent="0.3">
      <c r="A21" s="78" t="s">
        <v>313</v>
      </c>
      <c r="B21" s="63">
        <v>627</v>
      </c>
      <c r="C21" s="64">
        <v>15.072115385</v>
      </c>
      <c r="D21" s="64">
        <v>15.355661725999999</v>
      </c>
      <c r="E21" s="63">
        <v>700</v>
      </c>
      <c r="F21" s="64">
        <v>17.348203221999999</v>
      </c>
      <c r="G21" s="64">
        <v>17.580703011000001</v>
      </c>
      <c r="H21" s="63">
        <v>562</v>
      </c>
      <c r="I21" s="64">
        <v>16.038812785000001</v>
      </c>
      <c r="J21" s="79">
        <v>16.034405867</v>
      </c>
    </row>
    <row r="22" spans="1:12" s="56" customFormat="1" ht="18.899999999999999" customHeight="1" x14ac:dyDescent="0.3">
      <c r="A22" s="78" t="s">
        <v>314</v>
      </c>
      <c r="B22" s="63">
        <v>550</v>
      </c>
      <c r="C22" s="64">
        <v>15.545505936</v>
      </c>
      <c r="D22" s="64">
        <v>15.627066207</v>
      </c>
      <c r="E22" s="63">
        <v>626</v>
      </c>
      <c r="F22" s="64">
        <v>16.973969630999999</v>
      </c>
      <c r="G22" s="64">
        <v>17.114472703000001</v>
      </c>
      <c r="H22" s="63">
        <v>588</v>
      </c>
      <c r="I22" s="64">
        <v>17.748264413000001</v>
      </c>
      <c r="J22" s="79">
        <v>17.721745093999999</v>
      </c>
    </row>
    <row r="23" spans="1:12" s="56" customFormat="1" ht="18.899999999999999" customHeight="1" x14ac:dyDescent="0.3">
      <c r="A23" s="78" t="s">
        <v>315</v>
      </c>
      <c r="B23" s="63">
        <v>869</v>
      </c>
      <c r="C23" s="64">
        <v>16.122448980000001</v>
      </c>
      <c r="D23" s="64">
        <v>16.472401852000001</v>
      </c>
      <c r="E23" s="63">
        <v>901</v>
      </c>
      <c r="F23" s="64">
        <v>17.611415168000001</v>
      </c>
      <c r="G23" s="64">
        <v>17.844989303999998</v>
      </c>
      <c r="H23" s="63">
        <v>815</v>
      </c>
      <c r="I23" s="64">
        <v>16.283716284</v>
      </c>
      <c r="J23" s="79">
        <v>16.474839408000001</v>
      </c>
    </row>
    <row r="24" spans="1:12" s="56" customFormat="1" ht="18.899999999999999" customHeight="1" x14ac:dyDescent="0.3">
      <c r="A24" s="78" t="s">
        <v>316</v>
      </c>
      <c r="B24" s="63">
        <v>565</v>
      </c>
      <c r="C24" s="64">
        <v>14.457523030000001</v>
      </c>
      <c r="D24" s="64">
        <v>14.628198251000001</v>
      </c>
      <c r="E24" s="63">
        <v>693</v>
      </c>
      <c r="F24" s="64">
        <v>17.149220490000001</v>
      </c>
      <c r="G24" s="64">
        <v>17.192152805999999</v>
      </c>
      <c r="H24" s="63">
        <v>768</v>
      </c>
      <c r="I24" s="64">
        <v>14.690130069</v>
      </c>
      <c r="J24" s="79">
        <v>14.756541618</v>
      </c>
    </row>
    <row r="25" spans="1:12" s="56" customFormat="1" ht="18.899999999999999" customHeight="1" x14ac:dyDescent="0.3">
      <c r="A25" s="78" t="s">
        <v>297</v>
      </c>
      <c r="B25" s="63">
        <v>22</v>
      </c>
      <c r="C25" s="64">
        <v>12.222222221999999</v>
      </c>
      <c r="D25" s="64">
        <v>12.240982405</v>
      </c>
      <c r="E25" s="63">
        <v>26</v>
      </c>
      <c r="F25" s="64">
        <v>13.612565445</v>
      </c>
      <c r="G25" s="64">
        <v>13.661360174</v>
      </c>
      <c r="H25" s="63">
        <v>24</v>
      </c>
      <c r="I25" s="64">
        <v>15.384615385</v>
      </c>
      <c r="J25" s="79">
        <v>15.624413472000001</v>
      </c>
    </row>
    <row r="26" spans="1:12" s="56" customFormat="1" ht="18.899999999999999" customHeight="1" x14ac:dyDescent="0.3">
      <c r="A26" s="78" t="s">
        <v>317</v>
      </c>
      <c r="B26" s="63">
        <v>979</v>
      </c>
      <c r="C26" s="64">
        <v>14.283629997</v>
      </c>
      <c r="D26" s="64">
        <v>14.382651564</v>
      </c>
      <c r="E26" s="63">
        <v>1060</v>
      </c>
      <c r="F26" s="64">
        <v>15.703703704</v>
      </c>
      <c r="G26" s="64">
        <v>15.721843263</v>
      </c>
      <c r="H26" s="63">
        <v>966</v>
      </c>
      <c r="I26" s="64">
        <v>15.911711414999999</v>
      </c>
      <c r="J26" s="79">
        <v>15.875479224999999</v>
      </c>
    </row>
    <row r="27" spans="1:12" s="56" customFormat="1" ht="18.899999999999999" customHeight="1" x14ac:dyDescent="0.3">
      <c r="A27" s="78" t="s">
        <v>318</v>
      </c>
      <c r="B27" s="63">
        <v>795</v>
      </c>
      <c r="C27" s="64">
        <v>14.686864955000001</v>
      </c>
      <c r="D27" s="64">
        <v>14.521724784</v>
      </c>
      <c r="E27" s="63">
        <v>862</v>
      </c>
      <c r="F27" s="64">
        <v>15.06993007</v>
      </c>
      <c r="G27" s="64">
        <v>14.867497317</v>
      </c>
      <c r="H27" s="63">
        <v>709</v>
      </c>
      <c r="I27" s="64">
        <v>14.194194194</v>
      </c>
      <c r="J27" s="79">
        <v>13.971821657</v>
      </c>
    </row>
    <row r="28" spans="1:12" s="56" customFormat="1" ht="18.899999999999999" customHeight="1" x14ac:dyDescent="0.3">
      <c r="A28" s="78" t="s">
        <v>319</v>
      </c>
      <c r="B28" s="63">
        <v>1070</v>
      </c>
      <c r="C28" s="64">
        <v>16.973350254</v>
      </c>
      <c r="D28" s="64">
        <v>17.111994787</v>
      </c>
      <c r="E28" s="63">
        <v>1201</v>
      </c>
      <c r="F28" s="64">
        <v>18.505392912000001</v>
      </c>
      <c r="G28" s="64">
        <v>18.550354063</v>
      </c>
      <c r="H28" s="63">
        <v>1185</v>
      </c>
      <c r="I28" s="64">
        <v>20.074538369999999</v>
      </c>
      <c r="J28" s="79">
        <v>20.081279236</v>
      </c>
    </row>
    <row r="29" spans="1:12" s="56" customFormat="1" ht="18.899999999999999" customHeight="1" x14ac:dyDescent="0.3">
      <c r="A29" s="78" t="s">
        <v>320</v>
      </c>
      <c r="B29" s="63">
        <v>767</v>
      </c>
      <c r="C29" s="64">
        <v>20.041808204999999</v>
      </c>
      <c r="D29" s="64">
        <v>19.882724939999999</v>
      </c>
      <c r="E29" s="63">
        <v>812</v>
      </c>
      <c r="F29" s="64">
        <v>21.769436997</v>
      </c>
      <c r="G29" s="64">
        <v>21.616498326999999</v>
      </c>
      <c r="H29" s="63">
        <v>679</v>
      </c>
      <c r="I29" s="64">
        <v>19.256948383000001</v>
      </c>
      <c r="J29" s="79">
        <v>19.142607587000001</v>
      </c>
    </row>
    <row r="30" spans="1:12" ht="18.899999999999999" customHeight="1" x14ac:dyDescent="0.25">
      <c r="A30" s="80" t="s">
        <v>169</v>
      </c>
      <c r="B30" s="81">
        <v>19496</v>
      </c>
      <c r="C30" s="82">
        <v>15.331262533</v>
      </c>
      <c r="D30" s="82">
        <v>15.496561347</v>
      </c>
      <c r="E30" s="81">
        <v>21952</v>
      </c>
      <c r="F30" s="82">
        <v>16.410501763999999</v>
      </c>
      <c r="G30" s="82">
        <v>16.548345803</v>
      </c>
      <c r="H30" s="81">
        <v>21089</v>
      </c>
      <c r="I30" s="82">
        <v>15.462957532000001</v>
      </c>
      <c r="J30" s="83">
        <v>15.424255117</v>
      </c>
    </row>
    <row r="31" spans="1:12" ht="18.899999999999999" customHeight="1" x14ac:dyDescent="0.25">
      <c r="A31" s="84" t="s">
        <v>29</v>
      </c>
      <c r="B31" s="85">
        <v>33673</v>
      </c>
      <c r="C31" s="86">
        <v>13.543363458</v>
      </c>
      <c r="D31" s="86">
        <v>13.657055338999999</v>
      </c>
      <c r="E31" s="85">
        <v>37789</v>
      </c>
      <c r="F31" s="86">
        <v>14.641678161</v>
      </c>
      <c r="G31" s="86">
        <v>14.775100223999999</v>
      </c>
      <c r="H31" s="85">
        <v>36611</v>
      </c>
      <c r="I31" s="86">
        <v>13.593563190999999</v>
      </c>
      <c r="J31" s="87">
        <v>13.593563190999999</v>
      </c>
      <c r="K31" s="88"/>
      <c r="L31" s="88"/>
    </row>
    <row r="32" spans="1:12" ht="18.899999999999999" customHeight="1" x14ac:dyDescent="0.25">
      <c r="A32" s="71" t="s">
        <v>417</v>
      </c>
    </row>
    <row r="33" spans="1:16" s="60" customFormat="1" ht="18.899999999999999" customHeight="1" x14ac:dyDescent="0.3">
      <c r="A33" s="56"/>
      <c r="B33" s="72"/>
      <c r="C33" s="73"/>
      <c r="D33" s="73"/>
      <c r="E33" s="73"/>
      <c r="F33" s="73"/>
      <c r="G33" s="73"/>
      <c r="H33" s="72"/>
      <c r="I33" s="73"/>
      <c r="J33" s="73"/>
      <c r="O33" s="54"/>
      <c r="P33" s="54"/>
    </row>
    <row r="34" spans="1:16" ht="15.6" x14ac:dyDescent="0.3">
      <c r="A34" s="116" t="s">
        <v>465</v>
      </c>
      <c r="B34" s="74"/>
      <c r="C34" s="74"/>
      <c r="D34" s="74"/>
      <c r="E34" s="74"/>
      <c r="F34" s="74"/>
      <c r="G34" s="74"/>
      <c r="H34" s="74"/>
      <c r="I34" s="74"/>
      <c r="J34"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5" t="s">
        <v>471</v>
      </c>
      <c r="B1" s="55"/>
      <c r="C1" s="55"/>
      <c r="D1" s="55"/>
      <c r="E1" s="55"/>
      <c r="F1" s="55"/>
      <c r="G1" s="55"/>
      <c r="H1" s="55"/>
      <c r="I1" s="55"/>
      <c r="J1" s="55"/>
    </row>
    <row r="2" spans="1:16" s="56" customFormat="1" ht="18.899999999999999" customHeight="1" x14ac:dyDescent="0.3">
      <c r="A2" s="1" t="s">
        <v>449</v>
      </c>
      <c r="B2" s="57"/>
      <c r="C2" s="57"/>
      <c r="D2" s="57"/>
      <c r="E2" s="57"/>
      <c r="F2" s="57"/>
      <c r="G2" s="57"/>
      <c r="H2" s="57"/>
      <c r="I2" s="57"/>
      <c r="J2" s="57"/>
    </row>
    <row r="3" spans="1:16" s="60" customFormat="1" ht="54" customHeight="1" x14ac:dyDescent="0.3">
      <c r="A3" s="118" t="s">
        <v>454</v>
      </c>
      <c r="B3" s="58" t="s">
        <v>455</v>
      </c>
      <c r="C3" s="58" t="s">
        <v>457</v>
      </c>
      <c r="D3" s="58" t="s">
        <v>456</v>
      </c>
      <c r="E3" s="58" t="s">
        <v>458</v>
      </c>
      <c r="F3" s="58" t="s">
        <v>459</v>
      </c>
      <c r="G3" s="58" t="s">
        <v>460</v>
      </c>
      <c r="H3" s="58" t="s">
        <v>461</v>
      </c>
      <c r="I3" s="58" t="s">
        <v>462</v>
      </c>
      <c r="J3" s="59" t="s">
        <v>463</v>
      </c>
      <c r="O3" s="61"/>
      <c r="P3" s="61"/>
    </row>
    <row r="4" spans="1:16" s="56" customFormat="1" ht="18.899999999999999" customHeight="1" x14ac:dyDescent="0.3">
      <c r="A4" s="78" t="s">
        <v>321</v>
      </c>
      <c r="B4" s="63">
        <v>253</v>
      </c>
      <c r="C4" s="64">
        <v>15.931989924</v>
      </c>
      <c r="D4" s="64">
        <v>16.142765151999999</v>
      </c>
      <c r="E4" s="63">
        <v>298</v>
      </c>
      <c r="F4" s="64">
        <v>17.812313209999999</v>
      </c>
      <c r="G4" s="64">
        <v>18.002127797</v>
      </c>
      <c r="H4" s="63">
        <v>263</v>
      </c>
      <c r="I4" s="64">
        <v>14.041644421000001</v>
      </c>
      <c r="J4" s="79">
        <v>14.117550227000001</v>
      </c>
    </row>
    <row r="5" spans="1:16" s="56" customFormat="1" ht="18.899999999999999" customHeight="1" x14ac:dyDescent="0.3">
      <c r="A5" s="78" t="s">
        <v>342</v>
      </c>
      <c r="B5" s="63">
        <v>200</v>
      </c>
      <c r="C5" s="64">
        <v>13.821700069</v>
      </c>
      <c r="D5" s="64">
        <v>13.727494753</v>
      </c>
      <c r="E5" s="63">
        <v>229</v>
      </c>
      <c r="F5" s="64">
        <v>12.411924119</v>
      </c>
      <c r="G5" s="64">
        <v>12.370016936000001</v>
      </c>
      <c r="H5" s="63">
        <v>438</v>
      </c>
      <c r="I5" s="64">
        <v>12.710388857</v>
      </c>
      <c r="J5" s="79">
        <v>12.703647247999999</v>
      </c>
    </row>
    <row r="6" spans="1:16" s="56" customFormat="1" ht="18.899999999999999" customHeight="1" x14ac:dyDescent="0.3">
      <c r="A6" s="78" t="s">
        <v>322</v>
      </c>
      <c r="B6" s="63">
        <v>277</v>
      </c>
      <c r="C6" s="64">
        <v>12.700596057</v>
      </c>
      <c r="D6" s="64">
        <v>12.783818521000001</v>
      </c>
      <c r="E6" s="63">
        <v>311</v>
      </c>
      <c r="F6" s="64">
        <v>13.871543265</v>
      </c>
      <c r="G6" s="64">
        <v>13.942565445</v>
      </c>
      <c r="H6" s="63">
        <v>301</v>
      </c>
      <c r="I6" s="64">
        <v>12.151796528</v>
      </c>
      <c r="J6" s="79">
        <v>12.232530792</v>
      </c>
    </row>
    <row r="7" spans="1:16" s="56" customFormat="1" ht="18.899999999999999" customHeight="1" x14ac:dyDescent="0.3">
      <c r="A7" s="78" t="s">
        <v>337</v>
      </c>
      <c r="B7" s="63">
        <v>26</v>
      </c>
      <c r="C7" s="64">
        <v>5.6768558952000001</v>
      </c>
      <c r="D7" s="64">
        <v>5.5826244658000004</v>
      </c>
      <c r="E7" s="63">
        <v>43</v>
      </c>
      <c r="F7" s="64">
        <v>9.3681917211000005</v>
      </c>
      <c r="G7" s="64">
        <v>9.2230051892000002</v>
      </c>
      <c r="H7" s="63">
        <v>35</v>
      </c>
      <c r="I7" s="64">
        <v>6.5789473683999997</v>
      </c>
      <c r="J7" s="79">
        <v>6.5009152461999999</v>
      </c>
    </row>
    <row r="8" spans="1:16" s="56" customFormat="1" ht="18.899999999999999" customHeight="1" x14ac:dyDescent="0.3">
      <c r="A8" s="78" t="s">
        <v>323</v>
      </c>
      <c r="B8" s="63">
        <v>297</v>
      </c>
      <c r="C8" s="64">
        <v>8.6387434555000002</v>
      </c>
      <c r="D8" s="64">
        <v>8.7658785189999993</v>
      </c>
      <c r="E8" s="63">
        <v>331</v>
      </c>
      <c r="F8" s="64">
        <v>8.1950977965000007</v>
      </c>
      <c r="G8" s="64">
        <v>8.1866366078000006</v>
      </c>
      <c r="H8" s="63">
        <v>378</v>
      </c>
      <c r="I8" s="64">
        <v>8.2013451942</v>
      </c>
      <c r="J8" s="79">
        <v>8.1403786822999997</v>
      </c>
    </row>
    <row r="9" spans="1:16" s="56" customFormat="1" ht="18.899999999999999" customHeight="1" x14ac:dyDescent="0.3">
      <c r="A9" s="78" t="s">
        <v>338</v>
      </c>
      <c r="B9" s="63">
        <v>354</v>
      </c>
      <c r="C9" s="64">
        <v>14.737718568</v>
      </c>
      <c r="D9" s="64">
        <v>14.676345191999999</v>
      </c>
      <c r="E9" s="63">
        <v>404</v>
      </c>
      <c r="F9" s="64">
        <v>13.826146475</v>
      </c>
      <c r="G9" s="64">
        <v>13.68653466</v>
      </c>
      <c r="H9" s="63">
        <v>485</v>
      </c>
      <c r="I9" s="64">
        <v>13.817663818</v>
      </c>
      <c r="J9" s="79">
        <v>13.747270099</v>
      </c>
    </row>
    <row r="10" spans="1:16" s="56" customFormat="1" ht="18.899999999999999" customHeight="1" x14ac:dyDescent="0.3">
      <c r="A10" s="78" t="s">
        <v>324</v>
      </c>
      <c r="B10" s="63">
        <v>183</v>
      </c>
      <c r="C10" s="64">
        <v>7.5432811211999997</v>
      </c>
      <c r="D10" s="64">
        <v>7.5862039307</v>
      </c>
      <c r="E10" s="63">
        <v>228</v>
      </c>
      <c r="F10" s="64">
        <v>9.2796092796000007</v>
      </c>
      <c r="G10" s="64">
        <v>9.2342464766999992</v>
      </c>
      <c r="H10" s="63">
        <v>157</v>
      </c>
      <c r="I10" s="64">
        <v>6.3052208834999997</v>
      </c>
      <c r="J10" s="79">
        <v>6.3136319040000002</v>
      </c>
    </row>
    <row r="11" spans="1:16" s="56" customFormat="1" ht="18.899999999999999" customHeight="1" x14ac:dyDescent="0.3">
      <c r="A11" s="78" t="s">
        <v>325</v>
      </c>
      <c r="B11" s="63">
        <v>123</v>
      </c>
      <c r="C11" s="64">
        <v>6.1254980080000001</v>
      </c>
      <c r="D11" s="64">
        <v>6.2126408984000001</v>
      </c>
      <c r="E11" s="63">
        <v>107</v>
      </c>
      <c r="F11" s="64">
        <v>6.1813980358</v>
      </c>
      <c r="G11" s="64">
        <v>6.2716197915</v>
      </c>
      <c r="H11" s="63">
        <v>100</v>
      </c>
      <c r="I11" s="64">
        <v>3.6913990401999999</v>
      </c>
      <c r="J11" s="79">
        <v>3.7060005865000001</v>
      </c>
    </row>
    <row r="12" spans="1:16" s="56" customFormat="1" ht="18.899999999999999" customHeight="1" x14ac:dyDescent="0.3">
      <c r="A12" s="78" t="s">
        <v>209</v>
      </c>
      <c r="B12" s="63">
        <v>101</v>
      </c>
      <c r="C12" s="64">
        <v>9.9311701081999999</v>
      </c>
      <c r="D12" s="64">
        <v>10.060935118</v>
      </c>
      <c r="E12" s="63">
        <v>87</v>
      </c>
      <c r="F12" s="64">
        <v>9.0248962656000007</v>
      </c>
      <c r="G12" s="64">
        <v>9.0841441135000007</v>
      </c>
      <c r="H12" s="63">
        <v>81</v>
      </c>
      <c r="I12" s="64">
        <v>8.2066869301000001</v>
      </c>
      <c r="J12" s="79">
        <v>8.1269653450000003</v>
      </c>
    </row>
    <row r="13" spans="1:16" s="56" customFormat="1" ht="18.899999999999999" customHeight="1" x14ac:dyDescent="0.3">
      <c r="A13" s="78" t="s">
        <v>326</v>
      </c>
      <c r="B13" s="63">
        <v>183</v>
      </c>
      <c r="C13" s="64">
        <v>10.093767237</v>
      </c>
      <c r="D13" s="64">
        <v>10.169116007</v>
      </c>
      <c r="E13" s="63">
        <v>257</v>
      </c>
      <c r="F13" s="64">
        <v>12.463627546</v>
      </c>
      <c r="G13" s="64">
        <v>12.322615391999999</v>
      </c>
      <c r="H13" s="63">
        <v>267</v>
      </c>
      <c r="I13" s="64">
        <v>10.915780867</v>
      </c>
      <c r="J13" s="79">
        <v>10.838487571</v>
      </c>
    </row>
    <row r="14" spans="1:16" s="56" customFormat="1" ht="18.899999999999999" customHeight="1" x14ac:dyDescent="0.3">
      <c r="A14" s="78" t="s">
        <v>339</v>
      </c>
      <c r="B14" s="63">
        <v>227</v>
      </c>
      <c r="C14" s="64">
        <v>10.370031978</v>
      </c>
      <c r="D14" s="64">
        <v>10.416794302</v>
      </c>
      <c r="E14" s="63">
        <v>323</v>
      </c>
      <c r="F14" s="64">
        <v>10.483609218</v>
      </c>
      <c r="G14" s="64">
        <v>10.529293294</v>
      </c>
      <c r="H14" s="63">
        <v>292</v>
      </c>
      <c r="I14" s="64">
        <v>8.9570552147000004</v>
      </c>
      <c r="J14" s="79">
        <v>8.8662835741000006</v>
      </c>
    </row>
    <row r="15" spans="1:16" s="56" customFormat="1" ht="18.899999999999999" customHeight="1" x14ac:dyDescent="0.3">
      <c r="A15" s="78" t="s">
        <v>327</v>
      </c>
      <c r="B15" s="63">
        <v>489</v>
      </c>
      <c r="C15" s="64">
        <v>9.8410142886000003</v>
      </c>
      <c r="D15" s="64">
        <v>9.8996567717000001</v>
      </c>
      <c r="E15" s="63">
        <v>493</v>
      </c>
      <c r="F15" s="64">
        <v>10.773601399</v>
      </c>
      <c r="G15" s="64">
        <v>10.720074153000001</v>
      </c>
      <c r="H15" s="63">
        <v>480</v>
      </c>
      <c r="I15" s="64">
        <v>9.4191522763000002</v>
      </c>
      <c r="J15" s="79">
        <v>9.4096407774999999</v>
      </c>
    </row>
    <row r="16" spans="1:16" s="56" customFormat="1" ht="18.899999999999999" customHeight="1" x14ac:dyDescent="0.3">
      <c r="A16" s="78" t="s">
        <v>340</v>
      </c>
      <c r="B16" s="63">
        <v>103</v>
      </c>
      <c r="C16" s="64">
        <v>12.90726817</v>
      </c>
      <c r="D16" s="64">
        <v>12.994699642</v>
      </c>
      <c r="E16" s="63">
        <v>96</v>
      </c>
      <c r="F16" s="64">
        <v>11.228070174999999</v>
      </c>
      <c r="G16" s="64">
        <v>11.150571198</v>
      </c>
      <c r="H16" s="63">
        <v>123</v>
      </c>
      <c r="I16" s="64">
        <v>13.197424893000001</v>
      </c>
      <c r="J16" s="79">
        <v>13.174662965</v>
      </c>
    </row>
    <row r="17" spans="1:16" s="56" customFormat="1" ht="18.899999999999999" customHeight="1" x14ac:dyDescent="0.3">
      <c r="A17" s="78" t="s">
        <v>328</v>
      </c>
      <c r="B17" s="63">
        <v>78</v>
      </c>
      <c r="C17" s="64">
        <v>14.634146340999999</v>
      </c>
      <c r="D17" s="64">
        <v>14.931656458999999</v>
      </c>
      <c r="E17" s="63">
        <v>80</v>
      </c>
      <c r="F17" s="64">
        <v>14.440433213</v>
      </c>
      <c r="G17" s="64">
        <v>14.186413677000001</v>
      </c>
      <c r="H17" s="63">
        <v>69</v>
      </c>
      <c r="I17" s="64">
        <v>11.423841060000001</v>
      </c>
      <c r="J17" s="79">
        <v>11.282796084999999</v>
      </c>
    </row>
    <row r="18" spans="1:16" s="56" customFormat="1" ht="18.899999999999999" customHeight="1" x14ac:dyDescent="0.3">
      <c r="A18" s="78" t="s">
        <v>329</v>
      </c>
      <c r="B18" s="63">
        <v>115</v>
      </c>
      <c r="C18" s="64">
        <v>10.464058235</v>
      </c>
      <c r="D18" s="64">
        <v>10.464439343</v>
      </c>
      <c r="E18" s="63">
        <v>115</v>
      </c>
      <c r="F18" s="64">
        <v>10.123239437000001</v>
      </c>
      <c r="G18" s="64">
        <v>9.9086148563999998</v>
      </c>
      <c r="H18" s="63">
        <v>107</v>
      </c>
      <c r="I18" s="64">
        <v>8.3268482489999993</v>
      </c>
      <c r="J18" s="79">
        <v>8.2430265614000007</v>
      </c>
    </row>
    <row r="19" spans="1:16" s="56" customFormat="1" ht="18.899999999999999" customHeight="1" x14ac:dyDescent="0.3">
      <c r="A19" s="78" t="s">
        <v>330</v>
      </c>
      <c r="B19" s="63">
        <v>50</v>
      </c>
      <c r="C19" s="64">
        <v>7.8616352201000002</v>
      </c>
      <c r="D19" s="64">
        <v>7.9076300225000002</v>
      </c>
      <c r="E19" s="63">
        <v>75</v>
      </c>
      <c r="F19" s="64">
        <v>11.194029851</v>
      </c>
      <c r="G19" s="64">
        <v>11.336012881</v>
      </c>
      <c r="H19" s="63">
        <v>71</v>
      </c>
      <c r="I19" s="64">
        <v>9.9162011173</v>
      </c>
      <c r="J19" s="79">
        <v>9.9496228128999995</v>
      </c>
    </row>
    <row r="20" spans="1:16" s="56" customFormat="1" ht="18.899999999999999" customHeight="1" x14ac:dyDescent="0.3">
      <c r="A20" s="78" t="s">
        <v>331</v>
      </c>
      <c r="B20" s="63">
        <v>100</v>
      </c>
      <c r="C20" s="64">
        <v>8.8261253310000001</v>
      </c>
      <c r="D20" s="64">
        <v>8.8741454984000008</v>
      </c>
      <c r="E20" s="63">
        <v>133</v>
      </c>
      <c r="F20" s="64">
        <v>12.014453478</v>
      </c>
      <c r="G20" s="64">
        <v>12.101901141999999</v>
      </c>
      <c r="H20" s="63">
        <v>135</v>
      </c>
      <c r="I20" s="64">
        <v>10.473235066000001</v>
      </c>
      <c r="J20" s="79">
        <v>10.489073869</v>
      </c>
    </row>
    <row r="21" spans="1:16" s="56" customFormat="1" ht="18.899999999999999" customHeight="1" x14ac:dyDescent="0.3">
      <c r="A21" s="78" t="s">
        <v>332</v>
      </c>
      <c r="B21" s="63">
        <v>126</v>
      </c>
      <c r="C21" s="64">
        <v>12.512413108000001</v>
      </c>
      <c r="D21" s="64">
        <v>12.649342927999999</v>
      </c>
      <c r="E21" s="63">
        <v>142</v>
      </c>
      <c r="F21" s="64">
        <v>15.090329436999999</v>
      </c>
      <c r="G21" s="64">
        <v>15.089466265</v>
      </c>
      <c r="H21" s="63">
        <v>95</v>
      </c>
      <c r="I21" s="64">
        <v>9.9268547544000008</v>
      </c>
      <c r="J21" s="79">
        <v>10.002487381</v>
      </c>
    </row>
    <row r="22" spans="1:16" s="56" customFormat="1" ht="18.899999999999999" customHeight="1" x14ac:dyDescent="0.3">
      <c r="A22" s="78" t="s">
        <v>341</v>
      </c>
      <c r="B22" s="63">
        <v>133</v>
      </c>
      <c r="C22" s="64">
        <v>8.5640695428000004</v>
      </c>
      <c r="D22" s="64">
        <v>8.7059278947000003</v>
      </c>
      <c r="E22" s="63">
        <v>167</v>
      </c>
      <c r="F22" s="64">
        <v>10.795087265999999</v>
      </c>
      <c r="G22" s="64">
        <v>10.856499776</v>
      </c>
      <c r="H22" s="63">
        <v>169</v>
      </c>
      <c r="I22" s="64">
        <v>9.9940863394000008</v>
      </c>
      <c r="J22" s="79">
        <v>9.9342986417999999</v>
      </c>
    </row>
    <row r="23" spans="1:16" s="56" customFormat="1" ht="18.899999999999999" customHeight="1" x14ac:dyDescent="0.3">
      <c r="A23" s="78" t="s">
        <v>333</v>
      </c>
      <c r="B23" s="63">
        <v>238</v>
      </c>
      <c r="C23" s="64">
        <v>6.2582171968999996</v>
      </c>
      <c r="D23" s="64">
        <v>6.2476831698000002</v>
      </c>
      <c r="E23" s="63">
        <v>333</v>
      </c>
      <c r="F23" s="64">
        <v>7.7119036590999999</v>
      </c>
      <c r="G23" s="64">
        <v>7.6822515248999999</v>
      </c>
      <c r="H23" s="63">
        <v>334</v>
      </c>
      <c r="I23" s="64">
        <v>8.8429970876000006</v>
      </c>
      <c r="J23" s="79">
        <v>8.8039561772999999</v>
      </c>
    </row>
    <row r="24" spans="1:16" s="56" customFormat="1" ht="18.899999999999999" customHeight="1" x14ac:dyDescent="0.3">
      <c r="A24" s="78" t="s">
        <v>334</v>
      </c>
      <c r="B24" s="63">
        <v>192</v>
      </c>
      <c r="C24" s="64">
        <v>11.685940352999999</v>
      </c>
      <c r="D24" s="64">
        <v>11.735164629</v>
      </c>
      <c r="E24" s="63">
        <v>223</v>
      </c>
      <c r="F24" s="64">
        <v>12.890173409999999</v>
      </c>
      <c r="G24" s="64">
        <v>12.858781873</v>
      </c>
      <c r="H24" s="63">
        <v>211</v>
      </c>
      <c r="I24" s="64">
        <v>11.386940097</v>
      </c>
      <c r="J24" s="79">
        <v>11.326889224</v>
      </c>
    </row>
    <row r="25" spans="1:16" s="56" customFormat="1" ht="18.899999999999999" customHeight="1" x14ac:dyDescent="0.3">
      <c r="A25" s="78" t="s">
        <v>335</v>
      </c>
      <c r="B25" s="63">
        <v>384</v>
      </c>
      <c r="C25" s="64">
        <v>13.200412513</v>
      </c>
      <c r="D25" s="64">
        <v>13.270912215999999</v>
      </c>
      <c r="E25" s="63">
        <v>394</v>
      </c>
      <c r="F25" s="64">
        <v>13.111480865000001</v>
      </c>
      <c r="G25" s="64">
        <v>13.121368328999999</v>
      </c>
      <c r="H25" s="63">
        <v>387</v>
      </c>
      <c r="I25" s="64">
        <v>12.882822902999999</v>
      </c>
      <c r="J25" s="79">
        <v>12.898931329</v>
      </c>
    </row>
    <row r="26" spans="1:16" s="56" customFormat="1" ht="18.899999999999999" customHeight="1" x14ac:dyDescent="0.3">
      <c r="A26" s="78" t="s">
        <v>336</v>
      </c>
      <c r="B26" s="63">
        <v>160</v>
      </c>
      <c r="C26" s="64">
        <v>10.006253909</v>
      </c>
      <c r="D26" s="64">
        <v>10.031882255999999</v>
      </c>
      <c r="E26" s="63">
        <v>129</v>
      </c>
      <c r="F26" s="64">
        <v>8.1439393939000002</v>
      </c>
      <c r="G26" s="64">
        <v>8.0756857805000006</v>
      </c>
      <c r="H26" s="63">
        <v>138</v>
      </c>
      <c r="I26" s="64">
        <v>7.8364565588000001</v>
      </c>
      <c r="J26" s="79">
        <v>7.7941338093999999</v>
      </c>
    </row>
    <row r="27" spans="1:16" s="56" customFormat="1" ht="18.899999999999999" customHeight="1" x14ac:dyDescent="0.3">
      <c r="A27" s="80" t="s">
        <v>174</v>
      </c>
      <c r="B27" s="81">
        <v>4392</v>
      </c>
      <c r="C27" s="82">
        <v>10.298014021</v>
      </c>
      <c r="D27" s="82">
        <v>10.382120169</v>
      </c>
      <c r="E27" s="81">
        <v>4998</v>
      </c>
      <c r="F27" s="82">
        <v>10.985098246</v>
      </c>
      <c r="G27" s="82">
        <v>11.091159826</v>
      </c>
      <c r="H27" s="81">
        <v>5116</v>
      </c>
      <c r="I27" s="82">
        <v>9.9719320131</v>
      </c>
      <c r="J27" s="83">
        <v>10.002084333000001</v>
      </c>
    </row>
    <row r="28" spans="1:16" ht="18.899999999999999" customHeight="1" x14ac:dyDescent="0.25">
      <c r="A28" s="84" t="s">
        <v>29</v>
      </c>
      <c r="B28" s="85">
        <v>33673</v>
      </c>
      <c r="C28" s="86">
        <v>13.543363458</v>
      </c>
      <c r="D28" s="86">
        <v>13.657055338999999</v>
      </c>
      <c r="E28" s="85">
        <v>37789</v>
      </c>
      <c r="F28" s="86">
        <v>14.641678161</v>
      </c>
      <c r="G28" s="86">
        <v>14.775100223999999</v>
      </c>
      <c r="H28" s="85">
        <v>36611</v>
      </c>
      <c r="I28" s="86">
        <v>13.593563190999999</v>
      </c>
      <c r="J28" s="87">
        <v>13.593563190999999</v>
      </c>
      <c r="K28" s="88"/>
      <c r="L28" s="88"/>
    </row>
    <row r="29" spans="1:16" ht="18.899999999999999" customHeight="1" x14ac:dyDescent="0.25">
      <c r="A29" s="71" t="s">
        <v>417</v>
      </c>
    </row>
    <row r="30" spans="1:16" s="60" customFormat="1" ht="18.899999999999999" customHeight="1" x14ac:dyDescent="0.3">
      <c r="A30" s="56"/>
      <c r="B30" s="74"/>
      <c r="C30" s="74"/>
      <c r="D30" s="74"/>
      <c r="E30" s="74"/>
      <c r="F30" s="74"/>
      <c r="G30" s="74"/>
      <c r="H30" s="74"/>
      <c r="I30" s="74"/>
      <c r="J30" s="74"/>
      <c r="O30" s="54"/>
      <c r="P30" s="54"/>
    </row>
    <row r="31" spans="1:16" ht="15.6" x14ac:dyDescent="0.3">
      <c r="A31" s="116" t="s">
        <v>465</v>
      </c>
    </row>
    <row r="32" spans="1:16" x14ac:dyDescent="0.25">
      <c r="B32" s="73"/>
      <c r="H32" s="73"/>
    </row>
    <row r="33" s="73" customFormat="1" x14ac:dyDescent="0.25"/>
    <row r="34" s="73" customFormat="1" x14ac:dyDescent="0.25"/>
    <row r="35" s="73" customFormat="1" x14ac:dyDescent="0.25"/>
    <row r="36" s="73" customFormat="1" x14ac:dyDescent="0.25"/>
    <row r="37" s="73" customFormat="1" x14ac:dyDescent="0.25"/>
    <row r="38" s="73" customFormat="1" x14ac:dyDescent="0.25"/>
    <row r="39" s="73" customFormat="1" x14ac:dyDescent="0.25"/>
    <row r="40" s="73" customFormat="1" x14ac:dyDescent="0.25"/>
    <row r="41" s="73" customFormat="1" x14ac:dyDescent="0.25"/>
    <row r="42" s="73" customFormat="1" x14ac:dyDescent="0.25"/>
    <row r="43" s="73" customFormat="1" x14ac:dyDescent="0.25"/>
    <row r="44" s="73" customFormat="1" x14ac:dyDescent="0.25"/>
    <row r="45" s="73" customFormat="1" x14ac:dyDescent="0.25"/>
    <row r="46" s="73" customFormat="1" x14ac:dyDescent="0.25"/>
    <row r="47" s="73" customFormat="1" x14ac:dyDescent="0.25"/>
    <row r="48" s="73" customFormat="1" x14ac:dyDescent="0.25"/>
    <row r="49" spans="1:10" x14ac:dyDescent="0.25">
      <c r="B49" s="73"/>
      <c r="H49" s="73"/>
    </row>
    <row r="50" spans="1:10" x14ac:dyDescent="0.25">
      <c r="B50" s="73"/>
      <c r="H50" s="73"/>
    </row>
    <row r="51" spans="1:10" x14ac:dyDescent="0.25">
      <c r="A51" s="56"/>
      <c r="B51" s="56"/>
      <c r="C51" s="56"/>
      <c r="D51" s="56"/>
      <c r="F51" s="56"/>
      <c r="G51" s="56"/>
      <c r="H51" s="56"/>
      <c r="I51" s="56"/>
      <c r="J51" s="56"/>
    </row>
    <row r="52" spans="1:10" x14ac:dyDescent="0.25">
      <c r="B52" s="73"/>
      <c r="H52" s="73"/>
    </row>
    <row r="53" spans="1:10" x14ac:dyDescent="0.25">
      <c r="B53" s="73"/>
      <c r="H53"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5" t="s">
        <v>472</v>
      </c>
      <c r="B1" s="55"/>
      <c r="C1" s="55"/>
      <c r="D1" s="55"/>
      <c r="E1" s="55"/>
      <c r="F1" s="55"/>
      <c r="G1" s="55"/>
      <c r="H1" s="55"/>
      <c r="I1" s="55"/>
      <c r="J1" s="55"/>
    </row>
    <row r="2" spans="1:16" s="56" customFormat="1" ht="18.899999999999999" customHeight="1" x14ac:dyDescent="0.3">
      <c r="A2" s="1" t="s">
        <v>449</v>
      </c>
      <c r="B2" s="57"/>
      <c r="C2" s="57"/>
      <c r="D2" s="57"/>
      <c r="E2" s="57"/>
      <c r="F2" s="57"/>
      <c r="G2" s="57"/>
      <c r="H2" s="57"/>
      <c r="I2" s="57"/>
      <c r="J2" s="57"/>
    </row>
    <row r="3" spans="1:16" s="60" customFormat="1" ht="54" customHeight="1" x14ac:dyDescent="0.3">
      <c r="A3" s="118" t="s">
        <v>454</v>
      </c>
      <c r="B3" s="58" t="s">
        <v>455</v>
      </c>
      <c r="C3" s="58" t="s">
        <v>457</v>
      </c>
      <c r="D3" s="58" t="s">
        <v>456</v>
      </c>
      <c r="E3" s="58" t="s">
        <v>458</v>
      </c>
      <c r="F3" s="58" t="s">
        <v>459</v>
      </c>
      <c r="G3" s="58" t="s">
        <v>460</v>
      </c>
      <c r="H3" s="58" t="s">
        <v>461</v>
      </c>
      <c r="I3" s="58" t="s">
        <v>462</v>
      </c>
      <c r="J3" s="59" t="s">
        <v>463</v>
      </c>
      <c r="O3" s="61"/>
      <c r="P3" s="61"/>
    </row>
    <row r="4" spans="1:16" s="56" customFormat="1" ht="18.899999999999999" customHeight="1" x14ac:dyDescent="0.3">
      <c r="A4" s="78" t="s">
        <v>343</v>
      </c>
      <c r="B4" s="63">
        <v>328</v>
      </c>
      <c r="C4" s="64">
        <v>12.11225997</v>
      </c>
      <c r="D4" s="64">
        <v>12.364356467</v>
      </c>
      <c r="E4" s="63">
        <v>421</v>
      </c>
      <c r="F4" s="64">
        <v>15.325809975</v>
      </c>
      <c r="G4" s="64">
        <v>15.480504825000001</v>
      </c>
      <c r="H4" s="63">
        <v>470</v>
      </c>
      <c r="I4" s="64">
        <v>14.524103832</v>
      </c>
      <c r="J4" s="79">
        <v>14.479660507</v>
      </c>
    </row>
    <row r="5" spans="1:16" s="56" customFormat="1" ht="18.899999999999999" customHeight="1" x14ac:dyDescent="0.3">
      <c r="A5" s="78" t="s">
        <v>351</v>
      </c>
      <c r="B5" s="63">
        <v>111</v>
      </c>
      <c r="C5" s="64">
        <v>11.200807265</v>
      </c>
      <c r="D5" s="64">
        <v>11.512188146</v>
      </c>
      <c r="E5" s="63">
        <v>123</v>
      </c>
      <c r="F5" s="64">
        <v>13.457330416</v>
      </c>
      <c r="G5" s="64">
        <v>13.657366691</v>
      </c>
      <c r="H5" s="63">
        <v>145</v>
      </c>
      <c r="I5" s="64">
        <v>14.705882353</v>
      </c>
      <c r="J5" s="79">
        <v>14.742549371000001</v>
      </c>
    </row>
    <row r="6" spans="1:16" s="56" customFormat="1" ht="18.899999999999999" customHeight="1" x14ac:dyDescent="0.3">
      <c r="A6" s="78" t="s">
        <v>344</v>
      </c>
      <c r="B6" s="63">
        <v>196</v>
      </c>
      <c r="C6" s="64">
        <v>12.760416666999999</v>
      </c>
      <c r="D6" s="64">
        <v>13.082427869</v>
      </c>
      <c r="E6" s="63">
        <v>252</v>
      </c>
      <c r="F6" s="64">
        <v>17.463617463999999</v>
      </c>
      <c r="G6" s="64">
        <v>17.822466453000001</v>
      </c>
      <c r="H6" s="63">
        <v>204</v>
      </c>
      <c r="I6" s="64">
        <v>13.802435724</v>
      </c>
      <c r="J6" s="79">
        <v>13.959718055</v>
      </c>
    </row>
    <row r="7" spans="1:16" s="56" customFormat="1" ht="18.899999999999999" customHeight="1" x14ac:dyDescent="0.3">
      <c r="A7" s="78" t="s">
        <v>352</v>
      </c>
      <c r="B7" s="63">
        <v>449</v>
      </c>
      <c r="C7" s="64">
        <v>15.077233042</v>
      </c>
      <c r="D7" s="64">
        <v>15.336793376999999</v>
      </c>
      <c r="E7" s="63">
        <v>461</v>
      </c>
      <c r="F7" s="64">
        <v>17.751251444000001</v>
      </c>
      <c r="G7" s="64">
        <v>18.086999854999998</v>
      </c>
      <c r="H7" s="63">
        <v>362</v>
      </c>
      <c r="I7" s="64">
        <v>13.928434013</v>
      </c>
      <c r="J7" s="79">
        <v>14.153249659</v>
      </c>
    </row>
    <row r="8" spans="1:16" s="56" customFormat="1" ht="18.899999999999999" customHeight="1" x14ac:dyDescent="0.3">
      <c r="A8" s="78" t="s">
        <v>353</v>
      </c>
      <c r="B8" s="63">
        <v>111</v>
      </c>
      <c r="C8" s="64">
        <v>9.9820143884999997</v>
      </c>
      <c r="D8" s="64">
        <v>10.076705927000001</v>
      </c>
      <c r="E8" s="63">
        <v>96</v>
      </c>
      <c r="F8" s="64">
        <v>9.0566037735999991</v>
      </c>
      <c r="G8" s="64">
        <v>9.1592416558000007</v>
      </c>
      <c r="H8" s="63">
        <v>63</v>
      </c>
      <c r="I8" s="64">
        <v>5.5311676910000003</v>
      </c>
      <c r="J8" s="79">
        <v>5.5174848938999999</v>
      </c>
    </row>
    <row r="9" spans="1:16" s="56" customFormat="1" ht="18.899999999999999" customHeight="1" x14ac:dyDescent="0.3">
      <c r="A9" s="78" t="s">
        <v>354</v>
      </c>
      <c r="B9" s="63">
        <v>451</v>
      </c>
      <c r="C9" s="64">
        <v>12.863662293000001</v>
      </c>
      <c r="D9" s="64">
        <v>13.124544562000001</v>
      </c>
      <c r="E9" s="63">
        <v>525</v>
      </c>
      <c r="F9" s="64">
        <v>15.217391304</v>
      </c>
      <c r="G9" s="64">
        <v>15.207764836000001</v>
      </c>
      <c r="H9" s="63">
        <v>536</v>
      </c>
      <c r="I9" s="64">
        <v>14.876491811999999</v>
      </c>
      <c r="J9" s="79">
        <v>14.893782004</v>
      </c>
    </row>
    <row r="10" spans="1:16" s="56" customFormat="1" ht="18.899999999999999" customHeight="1" x14ac:dyDescent="0.3">
      <c r="A10" s="78" t="s">
        <v>345</v>
      </c>
      <c r="B10" s="63">
        <v>68</v>
      </c>
      <c r="C10" s="64">
        <v>10.862619808</v>
      </c>
      <c r="D10" s="64">
        <v>11.051670154</v>
      </c>
      <c r="E10" s="63">
        <v>64</v>
      </c>
      <c r="F10" s="64">
        <v>11.034482758999999</v>
      </c>
      <c r="G10" s="64">
        <v>10.963231821000001</v>
      </c>
      <c r="H10" s="63">
        <v>77</v>
      </c>
      <c r="I10" s="64">
        <v>13.275862069</v>
      </c>
      <c r="J10" s="79">
        <v>13.211729746</v>
      </c>
    </row>
    <row r="11" spans="1:16" s="56" customFormat="1" ht="18.899999999999999" customHeight="1" x14ac:dyDescent="0.3">
      <c r="A11" s="78" t="s">
        <v>346</v>
      </c>
      <c r="B11" s="63">
        <v>90</v>
      </c>
      <c r="C11" s="64">
        <v>13.081395348999999</v>
      </c>
      <c r="D11" s="64">
        <v>13.335500993</v>
      </c>
      <c r="E11" s="63">
        <v>112</v>
      </c>
      <c r="F11" s="64">
        <v>17.047184170000001</v>
      </c>
      <c r="G11" s="64">
        <v>17.191543998</v>
      </c>
      <c r="H11" s="63">
        <v>82</v>
      </c>
      <c r="I11" s="64">
        <v>11.500701262</v>
      </c>
      <c r="J11" s="79">
        <v>11.489761358000001</v>
      </c>
    </row>
    <row r="12" spans="1:16" s="56" customFormat="1" ht="18.899999999999999" customHeight="1" x14ac:dyDescent="0.3">
      <c r="A12" s="78" t="s">
        <v>347</v>
      </c>
      <c r="B12" s="63">
        <v>224</v>
      </c>
      <c r="C12" s="64">
        <v>14.564369311</v>
      </c>
      <c r="D12" s="64">
        <v>14.771393708</v>
      </c>
      <c r="E12" s="63">
        <v>242</v>
      </c>
      <c r="F12" s="64">
        <v>15.582743078</v>
      </c>
      <c r="G12" s="64">
        <v>15.74718833</v>
      </c>
      <c r="H12" s="63">
        <v>226</v>
      </c>
      <c r="I12" s="64">
        <v>13.797313796999999</v>
      </c>
      <c r="J12" s="79">
        <v>13.762617428</v>
      </c>
    </row>
    <row r="13" spans="1:16" s="56" customFormat="1" ht="18.899999999999999" customHeight="1" x14ac:dyDescent="0.3">
      <c r="A13" s="78" t="s">
        <v>348</v>
      </c>
      <c r="B13" s="63">
        <v>95</v>
      </c>
      <c r="C13" s="64">
        <v>12.978142076999999</v>
      </c>
      <c r="D13" s="64">
        <v>13.172605336</v>
      </c>
      <c r="E13" s="63">
        <v>93</v>
      </c>
      <c r="F13" s="64">
        <v>14.463452566000001</v>
      </c>
      <c r="G13" s="64">
        <v>14.510894592</v>
      </c>
      <c r="H13" s="63">
        <v>90</v>
      </c>
      <c r="I13" s="64">
        <v>13.931888545</v>
      </c>
      <c r="J13" s="79">
        <v>14.032507663000001</v>
      </c>
    </row>
    <row r="14" spans="1:16" s="56" customFormat="1" ht="18.899999999999999" customHeight="1" x14ac:dyDescent="0.3">
      <c r="A14" s="78" t="s">
        <v>355</v>
      </c>
      <c r="B14" s="63">
        <v>198</v>
      </c>
      <c r="C14" s="64">
        <v>12.848799481</v>
      </c>
      <c r="D14" s="64">
        <v>12.930913970000001</v>
      </c>
      <c r="E14" s="63">
        <v>160</v>
      </c>
      <c r="F14" s="64">
        <v>9.5068330361999998</v>
      </c>
      <c r="G14" s="64">
        <v>9.4110411127999996</v>
      </c>
      <c r="H14" s="63">
        <v>218</v>
      </c>
      <c r="I14" s="64">
        <v>11.663991439</v>
      </c>
      <c r="J14" s="79">
        <v>11.558197687</v>
      </c>
    </row>
    <row r="15" spans="1:16" s="56" customFormat="1" ht="18.899999999999999" customHeight="1" x14ac:dyDescent="0.3">
      <c r="A15" s="78" t="s">
        <v>349</v>
      </c>
      <c r="B15" s="63">
        <v>347</v>
      </c>
      <c r="C15" s="64">
        <v>20.162696106999999</v>
      </c>
      <c r="D15" s="64">
        <v>20.611229317999999</v>
      </c>
      <c r="E15" s="63">
        <v>378</v>
      </c>
      <c r="F15" s="64">
        <v>22.798552473000001</v>
      </c>
      <c r="G15" s="64">
        <v>23.242964916999998</v>
      </c>
      <c r="H15" s="63">
        <v>290</v>
      </c>
      <c r="I15" s="64">
        <v>18.273471959999998</v>
      </c>
      <c r="J15" s="79">
        <v>18.302624857000001</v>
      </c>
    </row>
    <row r="16" spans="1:16" s="56" customFormat="1" ht="18.899999999999999" customHeight="1" x14ac:dyDescent="0.3">
      <c r="A16" s="78" t="s">
        <v>356</v>
      </c>
      <c r="B16" s="63">
        <v>256</v>
      </c>
      <c r="C16" s="64">
        <v>16.742969260999999</v>
      </c>
      <c r="D16" s="64">
        <v>17.003136376</v>
      </c>
      <c r="E16" s="63">
        <v>190</v>
      </c>
      <c r="F16" s="64">
        <v>15.06740682</v>
      </c>
      <c r="G16" s="64">
        <v>15.028113147999999</v>
      </c>
      <c r="H16" s="63">
        <v>193</v>
      </c>
      <c r="I16" s="64">
        <v>11.028571428999999</v>
      </c>
      <c r="J16" s="79">
        <v>10.936585261999999</v>
      </c>
    </row>
    <row r="17" spans="1:16" s="56" customFormat="1" ht="18.899999999999999" customHeight="1" x14ac:dyDescent="0.3">
      <c r="A17" s="78" t="s">
        <v>357</v>
      </c>
      <c r="B17" s="63">
        <v>286</v>
      </c>
      <c r="C17" s="64">
        <v>17.417783191000002</v>
      </c>
      <c r="D17" s="64">
        <v>17.369994584000001</v>
      </c>
      <c r="E17" s="63">
        <v>302</v>
      </c>
      <c r="F17" s="64">
        <v>19.383825417000001</v>
      </c>
      <c r="G17" s="64">
        <v>19.594033707000001</v>
      </c>
      <c r="H17" s="63">
        <v>265</v>
      </c>
      <c r="I17" s="64">
        <v>19.161243673000001</v>
      </c>
      <c r="J17" s="79">
        <v>19.500194532999998</v>
      </c>
    </row>
    <row r="18" spans="1:16" s="56" customFormat="1" ht="18.899999999999999" customHeight="1" x14ac:dyDescent="0.3">
      <c r="A18" s="78" t="s">
        <v>350</v>
      </c>
      <c r="B18" s="63">
        <v>72</v>
      </c>
      <c r="C18" s="64">
        <v>6.3213345040000002</v>
      </c>
      <c r="D18" s="64">
        <v>6.3139035778999997</v>
      </c>
      <c r="E18" s="63">
        <v>77</v>
      </c>
      <c r="F18" s="64">
        <v>6.8505338077999998</v>
      </c>
      <c r="G18" s="64">
        <v>6.7363318596999999</v>
      </c>
      <c r="H18" s="63">
        <v>92</v>
      </c>
      <c r="I18" s="64">
        <v>7.6666666667000003</v>
      </c>
      <c r="J18" s="79">
        <v>7.5213099824</v>
      </c>
    </row>
    <row r="19" spans="1:16" s="56" customFormat="1" ht="18.899999999999999" customHeight="1" x14ac:dyDescent="0.3">
      <c r="A19" s="80" t="s">
        <v>49</v>
      </c>
      <c r="B19" s="81">
        <v>3282</v>
      </c>
      <c r="C19" s="82">
        <v>13.682411306000001</v>
      </c>
      <c r="D19" s="82">
        <v>13.924073008000001</v>
      </c>
      <c r="E19" s="81">
        <v>3496</v>
      </c>
      <c r="F19" s="82">
        <v>15.247732031</v>
      </c>
      <c r="G19" s="82">
        <v>15.494872889</v>
      </c>
      <c r="H19" s="81">
        <v>3313</v>
      </c>
      <c r="I19" s="82">
        <v>13.573974679000001</v>
      </c>
      <c r="J19" s="83">
        <v>13.648265309999999</v>
      </c>
    </row>
    <row r="20" spans="1:16" ht="18.899999999999999" customHeight="1" x14ac:dyDescent="0.25">
      <c r="A20" s="84" t="s">
        <v>29</v>
      </c>
      <c r="B20" s="85">
        <v>33673</v>
      </c>
      <c r="C20" s="86">
        <v>13.543363458</v>
      </c>
      <c r="D20" s="86">
        <v>13.657055338999999</v>
      </c>
      <c r="E20" s="85">
        <v>37789</v>
      </c>
      <c r="F20" s="86">
        <v>14.641678161</v>
      </c>
      <c r="G20" s="86">
        <v>14.775100223999999</v>
      </c>
      <c r="H20" s="85">
        <v>36611</v>
      </c>
      <c r="I20" s="86">
        <v>13.593563190999999</v>
      </c>
      <c r="J20" s="87">
        <v>13.593563190999999</v>
      </c>
      <c r="K20" s="88"/>
      <c r="L20" s="88"/>
    </row>
    <row r="21" spans="1:16" ht="18.899999999999999" customHeight="1" x14ac:dyDescent="0.25">
      <c r="A21" s="71" t="s">
        <v>417</v>
      </c>
    </row>
    <row r="22" spans="1:16" s="60" customFormat="1" ht="18.899999999999999" customHeight="1" x14ac:dyDescent="0.3">
      <c r="A22" s="56"/>
      <c r="B22" s="72"/>
      <c r="C22" s="73"/>
      <c r="D22" s="73"/>
      <c r="E22" s="73"/>
      <c r="F22" s="73"/>
      <c r="G22" s="73"/>
      <c r="H22" s="72"/>
      <c r="I22" s="73"/>
      <c r="J22" s="73"/>
      <c r="O22" s="54"/>
      <c r="P22" s="54"/>
    </row>
    <row r="23" spans="1:16" ht="15.6" x14ac:dyDescent="0.3">
      <c r="A23" s="116" t="s">
        <v>465</v>
      </c>
      <c r="B23" s="74"/>
      <c r="C23" s="74"/>
      <c r="D23" s="74"/>
      <c r="E23" s="74"/>
      <c r="F23" s="74"/>
      <c r="G23" s="74"/>
      <c r="H23" s="74"/>
      <c r="I23" s="74"/>
      <c r="J23" s="74"/>
    </row>
    <row r="25" spans="1:16" x14ac:dyDescent="0.25">
      <c r="B25" s="73"/>
      <c r="H25" s="73"/>
    </row>
    <row r="26" spans="1:16" x14ac:dyDescent="0.25">
      <c r="B26" s="73"/>
      <c r="H26" s="73"/>
    </row>
    <row r="27" spans="1:16" x14ac:dyDescent="0.25">
      <c r="B27" s="73"/>
      <c r="H27" s="73"/>
    </row>
    <row r="28" spans="1:16" x14ac:dyDescent="0.25">
      <c r="B28" s="73"/>
      <c r="H28" s="73"/>
    </row>
    <row r="29" spans="1:16" x14ac:dyDescent="0.25">
      <c r="B29" s="73"/>
      <c r="H29" s="73"/>
    </row>
    <row r="30" spans="1:16" x14ac:dyDescent="0.25">
      <c r="B30" s="73"/>
      <c r="H30" s="73"/>
    </row>
    <row r="31" spans="1:16" x14ac:dyDescent="0.25">
      <c r="B31" s="73"/>
      <c r="H31" s="73"/>
    </row>
    <row r="32" spans="1:16"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B42" s="73"/>
      <c r="H42" s="73"/>
    </row>
    <row r="43" spans="1:10" x14ac:dyDescent="0.25">
      <c r="B43" s="73"/>
      <c r="H43" s="73"/>
    </row>
    <row r="44" spans="1:10" x14ac:dyDescent="0.25">
      <c r="A44" s="56"/>
      <c r="B44" s="56"/>
      <c r="C44" s="56"/>
      <c r="D44" s="56"/>
      <c r="F44" s="56"/>
      <c r="G44" s="56"/>
      <c r="H44" s="56"/>
      <c r="I44" s="56"/>
      <c r="J44" s="56"/>
    </row>
    <row r="45" spans="1:10" x14ac:dyDescent="0.25">
      <c r="B45" s="73"/>
      <c r="H45" s="73"/>
    </row>
    <row r="46" spans="1:10" x14ac:dyDescent="0.25">
      <c r="B46" s="73"/>
      <c r="H46"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5" t="s">
        <v>473</v>
      </c>
      <c r="B1" s="55"/>
      <c r="C1" s="55"/>
      <c r="D1" s="55"/>
      <c r="E1" s="55"/>
      <c r="F1" s="55"/>
      <c r="G1" s="55"/>
      <c r="H1" s="55"/>
      <c r="I1" s="55"/>
      <c r="J1" s="55"/>
    </row>
    <row r="2" spans="1:16" s="56" customFormat="1" ht="18.899999999999999" customHeight="1" x14ac:dyDescent="0.3">
      <c r="A2" s="1" t="s">
        <v>449</v>
      </c>
      <c r="B2" s="57"/>
      <c r="C2" s="57"/>
      <c r="D2" s="57"/>
      <c r="E2" s="57"/>
      <c r="F2" s="57"/>
      <c r="G2" s="57"/>
      <c r="H2" s="57"/>
      <c r="I2" s="57"/>
      <c r="J2" s="57"/>
    </row>
    <row r="3" spans="1:16" s="60" customFormat="1" ht="54" customHeight="1" x14ac:dyDescent="0.3">
      <c r="A3" s="118" t="s">
        <v>454</v>
      </c>
      <c r="B3" s="58" t="s">
        <v>455</v>
      </c>
      <c r="C3" s="58" t="s">
        <v>457</v>
      </c>
      <c r="D3" s="58" t="s">
        <v>456</v>
      </c>
      <c r="E3" s="58" t="s">
        <v>458</v>
      </c>
      <c r="F3" s="58" t="s">
        <v>459</v>
      </c>
      <c r="G3" s="58" t="s">
        <v>460</v>
      </c>
      <c r="H3" s="58" t="s">
        <v>461</v>
      </c>
      <c r="I3" s="58" t="s">
        <v>462</v>
      </c>
      <c r="J3" s="59" t="s">
        <v>463</v>
      </c>
      <c r="O3" s="61"/>
      <c r="P3" s="61"/>
    </row>
    <row r="4" spans="1:16" s="56" customFormat="1" ht="18.899999999999999" customHeight="1" x14ac:dyDescent="0.3">
      <c r="A4" s="78" t="s">
        <v>373</v>
      </c>
      <c r="B4" s="63">
        <v>443</v>
      </c>
      <c r="C4" s="64">
        <v>15.821428571</v>
      </c>
      <c r="D4" s="64">
        <v>15.933800385</v>
      </c>
      <c r="E4" s="63">
        <v>666</v>
      </c>
      <c r="F4" s="64">
        <v>21.936758893</v>
      </c>
      <c r="G4" s="64">
        <v>22.006736549999999</v>
      </c>
      <c r="H4" s="63">
        <v>637</v>
      </c>
      <c r="I4" s="64">
        <v>21.043937891999999</v>
      </c>
      <c r="J4" s="79">
        <v>21.158461071000001</v>
      </c>
    </row>
    <row r="5" spans="1:16" s="56" customFormat="1" ht="18.899999999999999" customHeight="1" x14ac:dyDescent="0.3">
      <c r="A5" s="78" t="s">
        <v>358</v>
      </c>
      <c r="B5" s="63">
        <v>328</v>
      </c>
      <c r="C5" s="64">
        <v>11.198361215</v>
      </c>
      <c r="D5" s="64">
        <v>11.20822356</v>
      </c>
      <c r="E5" s="63">
        <v>406</v>
      </c>
      <c r="F5" s="64">
        <v>13.795446823000001</v>
      </c>
      <c r="G5" s="64">
        <v>13.672427559000001</v>
      </c>
      <c r="H5" s="63">
        <v>373</v>
      </c>
      <c r="I5" s="64">
        <v>11.962796665000001</v>
      </c>
      <c r="J5" s="79">
        <v>11.886986843000001</v>
      </c>
    </row>
    <row r="6" spans="1:16" s="56" customFormat="1" ht="18.899999999999999" customHeight="1" x14ac:dyDescent="0.3">
      <c r="A6" s="78" t="s">
        <v>391</v>
      </c>
      <c r="B6" s="63">
        <v>263</v>
      </c>
      <c r="C6" s="64">
        <v>14.554510238000001</v>
      </c>
      <c r="D6" s="64">
        <v>14.545897762999999</v>
      </c>
      <c r="E6" s="63">
        <v>394</v>
      </c>
      <c r="F6" s="64">
        <v>18.549905838000001</v>
      </c>
      <c r="G6" s="64">
        <v>18.393138574000002</v>
      </c>
      <c r="H6" s="63">
        <v>471</v>
      </c>
      <c r="I6" s="64">
        <v>18.376902068</v>
      </c>
      <c r="J6" s="79">
        <v>18.057632093999999</v>
      </c>
    </row>
    <row r="7" spans="1:16" s="56" customFormat="1" ht="18.899999999999999" customHeight="1" x14ac:dyDescent="0.3">
      <c r="A7" s="78" t="s">
        <v>359</v>
      </c>
      <c r="B7" s="63">
        <v>234</v>
      </c>
      <c r="C7" s="64">
        <v>11.137553545999999</v>
      </c>
      <c r="D7" s="64">
        <v>11.149533236</v>
      </c>
      <c r="E7" s="63">
        <v>279</v>
      </c>
      <c r="F7" s="64">
        <v>11.272727272999999</v>
      </c>
      <c r="G7" s="64">
        <v>11.255177739000001</v>
      </c>
      <c r="H7" s="63">
        <v>315</v>
      </c>
      <c r="I7" s="64">
        <v>11.002444988000001</v>
      </c>
      <c r="J7" s="79">
        <v>11.054506382</v>
      </c>
    </row>
    <row r="8" spans="1:16" s="56" customFormat="1" ht="18.899999999999999" customHeight="1" x14ac:dyDescent="0.3">
      <c r="A8" s="78" t="s">
        <v>360</v>
      </c>
      <c r="B8" s="63">
        <v>317</v>
      </c>
      <c r="C8" s="64">
        <v>17.135135134999999</v>
      </c>
      <c r="D8" s="64">
        <v>17.242696071000001</v>
      </c>
      <c r="E8" s="63">
        <v>307</v>
      </c>
      <c r="F8" s="64">
        <v>16.540948276000002</v>
      </c>
      <c r="G8" s="64">
        <v>16.504414873999998</v>
      </c>
      <c r="H8" s="63">
        <v>303</v>
      </c>
      <c r="I8" s="64">
        <v>15.318503539</v>
      </c>
      <c r="J8" s="79">
        <v>15.234746492999999</v>
      </c>
    </row>
    <row r="9" spans="1:16" s="56" customFormat="1" ht="18.899999999999999" customHeight="1" x14ac:dyDescent="0.3">
      <c r="A9" s="78" t="s">
        <v>372</v>
      </c>
      <c r="B9" s="63">
        <v>212</v>
      </c>
      <c r="C9" s="64">
        <v>16.20795107</v>
      </c>
      <c r="D9" s="64">
        <v>16.263115764999998</v>
      </c>
      <c r="E9" s="63">
        <v>267</v>
      </c>
      <c r="F9" s="64">
        <v>20.211960636000001</v>
      </c>
      <c r="G9" s="64">
        <v>20.151877878000001</v>
      </c>
      <c r="H9" s="63">
        <v>332</v>
      </c>
      <c r="I9" s="64">
        <v>21.756225426</v>
      </c>
      <c r="J9" s="79">
        <v>21.758680666</v>
      </c>
    </row>
    <row r="10" spans="1:16" s="56" customFormat="1" ht="18.899999999999999" customHeight="1" x14ac:dyDescent="0.3">
      <c r="A10" s="78" t="s">
        <v>361</v>
      </c>
      <c r="B10" s="63">
        <v>103</v>
      </c>
      <c r="C10" s="64">
        <v>11.560044893000001</v>
      </c>
      <c r="D10" s="64">
        <v>11.909251148999999</v>
      </c>
      <c r="E10" s="63">
        <v>118</v>
      </c>
      <c r="F10" s="64">
        <v>14.567901235000001</v>
      </c>
      <c r="G10" s="64">
        <v>14.811512561000001</v>
      </c>
      <c r="H10" s="63">
        <v>107</v>
      </c>
      <c r="I10" s="64">
        <v>12.953995157</v>
      </c>
      <c r="J10" s="79">
        <v>12.983894085999999</v>
      </c>
    </row>
    <row r="11" spans="1:16" s="56" customFormat="1" ht="18.899999999999999" customHeight="1" x14ac:dyDescent="0.3">
      <c r="A11" s="78" t="s">
        <v>362</v>
      </c>
      <c r="B11" s="63">
        <v>155</v>
      </c>
      <c r="C11" s="64">
        <v>16.230366492000002</v>
      </c>
      <c r="D11" s="64">
        <v>16.446566875999999</v>
      </c>
      <c r="E11" s="63">
        <v>169</v>
      </c>
      <c r="F11" s="64">
        <v>18.074866310000001</v>
      </c>
      <c r="G11" s="64">
        <v>17.950945941000001</v>
      </c>
      <c r="H11" s="63">
        <v>197</v>
      </c>
      <c r="I11" s="64">
        <v>20.246659815000001</v>
      </c>
      <c r="J11" s="79">
        <v>20.203593967</v>
      </c>
    </row>
    <row r="12" spans="1:16" s="56" customFormat="1" ht="18.899999999999999" customHeight="1" x14ac:dyDescent="0.3">
      <c r="A12" s="78" t="s">
        <v>363</v>
      </c>
      <c r="B12" s="63">
        <v>249</v>
      </c>
      <c r="C12" s="64">
        <v>12.53776435</v>
      </c>
      <c r="D12" s="64">
        <v>12.747645008999999</v>
      </c>
      <c r="E12" s="63">
        <v>313</v>
      </c>
      <c r="F12" s="64">
        <v>15.253411306</v>
      </c>
      <c r="G12" s="64">
        <v>15.268767051999999</v>
      </c>
      <c r="H12" s="63">
        <v>330</v>
      </c>
      <c r="I12" s="64">
        <v>15.463917525999999</v>
      </c>
      <c r="J12" s="79">
        <v>15.464489183</v>
      </c>
    </row>
    <row r="13" spans="1:16" s="56" customFormat="1" ht="18.899999999999999" customHeight="1" x14ac:dyDescent="0.3">
      <c r="A13" s="78" t="s">
        <v>364</v>
      </c>
      <c r="B13" s="63">
        <v>390</v>
      </c>
      <c r="C13" s="64">
        <v>14.959723820000001</v>
      </c>
      <c r="D13" s="64">
        <v>15.102296042000001</v>
      </c>
      <c r="E13" s="63">
        <v>446</v>
      </c>
      <c r="F13" s="64">
        <v>17.120921305</v>
      </c>
      <c r="G13" s="64">
        <v>16.974522684</v>
      </c>
      <c r="H13" s="63">
        <v>407</v>
      </c>
      <c r="I13" s="64">
        <v>15.113256591000001</v>
      </c>
      <c r="J13" s="79">
        <v>14.999778986999999</v>
      </c>
    </row>
    <row r="14" spans="1:16" s="56" customFormat="1" ht="18.899999999999999" customHeight="1" x14ac:dyDescent="0.3">
      <c r="A14" s="78" t="s">
        <v>365</v>
      </c>
      <c r="B14" s="63">
        <v>299</v>
      </c>
      <c r="C14" s="64">
        <v>13.056768559</v>
      </c>
      <c r="D14" s="64">
        <v>13.247575751999999</v>
      </c>
      <c r="E14" s="63">
        <v>395</v>
      </c>
      <c r="F14" s="64">
        <v>17.633928570999998</v>
      </c>
      <c r="G14" s="64">
        <v>17.638706346999999</v>
      </c>
      <c r="H14" s="63">
        <v>321</v>
      </c>
      <c r="I14" s="64">
        <v>13.932291666999999</v>
      </c>
      <c r="J14" s="79">
        <v>13.927282312000001</v>
      </c>
    </row>
    <row r="15" spans="1:16" s="56" customFormat="1" ht="18.899999999999999" customHeight="1" x14ac:dyDescent="0.3">
      <c r="A15" s="78" t="s">
        <v>366</v>
      </c>
      <c r="B15" s="63">
        <v>226</v>
      </c>
      <c r="C15" s="64">
        <v>14.468629962</v>
      </c>
      <c r="D15" s="64">
        <v>14.573154078</v>
      </c>
      <c r="E15" s="63">
        <v>189</v>
      </c>
      <c r="F15" s="64">
        <v>12.030553787000001</v>
      </c>
      <c r="G15" s="64">
        <v>12.102651972</v>
      </c>
      <c r="H15" s="63">
        <v>245</v>
      </c>
      <c r="I15" s="64">
        <v>14.540059347</v>
      </c>
      <c r="J15" s="79">
        <v>14.53115654</v>
      </c>
    </row>
    <row r="16" spans="1:16" s="56" customFormat="1" ht="18.899999999999999" customHeight="1" x14ac:dyDescent="0.3">
      <c r="A16" s="78" t="s">
        <v>367</v>
      </c>
      <c r="B16" s="63">
        <v>141</v>
      </c>
      <c r="C16" s="64">
        <v>14.461538462</v>
      </c>
      <c r="D16" s="64">
        <v>14.630956606</v>
      </c>
      <c r="E16" s="63">
        <v>101</v>
      </c>
      <c r="F16" s="64">
        <v>10.498960499000001</v>
      </c>
      <c r="G16" s="64">
        <v>10.475797525000001</v>
      </c>
      <c r="H16" s="63">
        <v>94</v>
      </c>
      <c r="I16" s="64">
        <v>9.6311475410000007</v>
      </c>
      <c r="J16" s="79">
        <v>9.6506502089000001</v>
      </c>
    </row>
    <row r="17" spans="1:12" s="56" customFormat="1" ht="18.899999999999999" customHeight="1" x14ac:dyDescent="0.3">
      <c r="A17" s="78" t="s">
        <v>371</v>
      </c>
      <c r="B17" s="63">
        <v>194</v>
      </c>
      <c r="C17" s="64">
        <v>15.836734694</v>
      </c>
      <c r="D17" s="64">
        <v>15.638913998</v>
      </c>
      <c r="E17" s="63">
        <v>311</v>
      </c>
      <c r="F17" s="64">
        <v>22.041105599000002</v>
      </c>
      <c r="G17" s="64">
        <v>21.832130104000001</v>
      </c>
      <c r="H17" s="63">
        <v>313</v>
      </c>
      <c r="I17" s="64">
        <v>23.099630995999998</v>
      </c>
      <c r="J17" s="79">
        <v>23.140357666</v>
      </c>
    </row>
    <row r="18" spans="1:12" s="56" customFormat="1" ht="18.899999999999999" customHeight="1" x14ac:dyDescent="0.3">
      <c r="A18" s="78" t="s">
        <v>368</v>
      </c>
      <c r="B18" s="63">
        <v>239</v>
      </c>
      <c r="C18" s="64">
        <v>15.509409474</v>
      </c>
      <c r="D18" s="64">
        <v>15.536995629</v>
      </c>
      <c r="E18" s="63">
        <v>236</v>
      </c>
      <c r="F18" s="64">
        <v>15.567282322000001</v>
      </c>
      <c r="G18" s="64">
        <v>15.617133556000001</v>
      </c>
      <c r="H18" s="63">
        <v>218</v>
      </c>
      <c r="I18" s="64">
        <v>13.325183374</v>
      </c>
      <c r="J18" s="79">
        <v>13.437238750000001</v>
      </c>
    </row>
    <row r="19" spans="1:12" s="56" customFormat="1" ht="18.899999999999999" customHeight="1" x14ac:dyDescent="0.3">
      <c r="A19" s="78" t="s">
        <v>369</v>
      </c>
      <c r="B19" s="63">
        <v>251</v>
      </c>
      <c r="C19" s="64">
        <v>11.806208843</v>
      </c>
      <c r="D19" s="64">
        <v>11.867564423999999</v>
      </c>
      <c r="E19" s="63">
        <v>238</v>
      </c>
      <c r="F19" s="64">
        <v>12.850971921999999</v>
      </c>
      <c r="G19" s="64">
        <v>12.822987034000001</v>
      </c>
      <c r="H19" s="63">
        <v>204</v>
      </c>
      <c r="I19" s="64">
        <v>11.044937737</v>
      </c>
      <c r="J19" s="79">
        <v>11.105429560999999</v>
      </c>
    </row>
    <row r="20" spans="1:12" s="56" customFormat="1" ht="18.899999999999999" customHeight="1" x14ac:dyDescent="0.3">
      <c r="A20" s="78" t="s">
        <v>370</v>
      </c>
      <c r="B20" s="63">
        <v>308</v>
      </c>
      <c r="C20" s="64">
        <v>15.634517766</v>
      </c>
      <c r="D20" s="64">
        <v>15.498732015</v>
      </c>
      <c r="E20" s="63">
        <v>457</v>
      </c>
      <c r="F20" s="64">
        <v>20.858055682</v>
      </c>
      <c r="G20" s="64">
        <v>20.776829065000001</v>
      </c>
      <c r="H20" s="63">
        <v>451</v>
      </c>
      <c r="I20" s="64">
        <v>19.83289358</v>
      </c>
      <c r="J20" s="79">
        <v>19.723320352999998</v>
      </c>
    </row>
    <row r="21" spans="1:12" s="56" customFormat="1" ht="18.899999999999999" customHeight="1" x14ac:dyDescent="0.3">
      <c r="A21" s="80" t="s">
        <v>172</v>
      </c>
      <c r="B21" s="81">
        <v>4352</v>
      </c>
      <c r="C21" s="82">
        <v>14.07366685</v>
      </c>
      <c r="D21" s="82">
        <v>14.157106309</v>
      </c>
      <c r="E21" s="81">
        <v>5292</v>
      </c>
      <c r="F21" s="82">
        <v>16.589341693000001</v>
      </c>
      <c r="G21" s="82">
        <v>16.632567633000001</v>
      </c>
      <c r="H21" s="81">
        <v>5318</v>
      </c>
      <c r="I21" s="82">
        <v>15.743975368999999</v>
      </c>
      <c r="J21" s="83">
        <v>15.726193996999999</v>
      </c>
    </row>
    <row r="22" spans="1:12" ht="18.899999999999999" customHeight="1" x14ac:dyDescent="0.25">
      <c r="A22" s="84" t="s">
        <v>29</v>
      </c>
      <c r="B22" s="85">
        <v>33673</v>
      </c>
      <c r="C22" s="86">
        <v>13.543363458</v>
      </c>
      <c r="D22" s="86">
        <v>13.657055338999999</v>
      </c>
      <c r="E22" s="85">
        <v>37789</v>
      </c>
      <c r="F22" s="86">
        <v>14.641678161</v>
      </c>
      <c r="G22" s="86">
        <v>14.775100223999999</v>
      </c>
      <c r="H22" s="85">
        <v>36611</v>
      </c>
      <c r="I22" s="86">
        <v>13.593563190999999</v>
      </c>
      <c r="J22" s="87">
        <v>13.593563190999999</v>
      </c>
      <c r="K22" s="88"/>
      <c r="L22" s="88"/>
    </row>
    <row r="23" spans="1:12" ht="18.899999999999999" customHeight="1" x14ac:dyDescent="0.25">
      <c r="A23" s="71" t="s">
        <v>417</v>
      </c>
    </row>
    <row r="25" spans="1:12" ht="15.6" x14ac:dyDescent="0.3">
      <c r="A25" s="116" t="s">
        <v>465</v>
      </c>
      <c r="B25" s="74"/>
      <c r="C25" s="74"/>
      <c r="D25" s="74"/>
      <c r="E25" s="74"/>
      <c r="F25" s="74"/>
      <c r="G25" s="74"/>
      <c r="H25" s="74"/>
      <c r="I25" s="74"/>
      <c r="J25" s="74"/>
    </row>
    <row r="26" spans="1:12" x14ac:dyDescent="0.25">
      <c r="B26" s="73"/>
      <c r="H26" s="73"/>
    </row>
    <row r="27" spans="1:12" x14ac:dyDescent="0.25">
      <c r="B27" s="73"/>
      <c r="H27" s="73"/>
    </row>
    <row r="28" spans="1:12" x14ac:dyDescent="0.25">
      <c r="B28" s="73"/>
      <c r="H28" s="73"/>
    </row>
    <row r="29" spans="1:12" x14ac:dyDescent="0.25">
      <c r="B29" s="73"/>
      <c r="H29" s="73"/>
    </row>
    <row r="30" spans="1:12" x14ac:dyDescent="0.25">
      <c r="B30" s="73"/>
      <c r="H30" s="73"/>
    </row>
    <row r="31" spans="1:12" x14ac:dyDescent="0.25">
      <c r="B31" s="73"/>
      <c r="H31" s="73"/>
    </row>
    <row r="32" spans="1:12"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B42" s="73"/>
      <c r="H42" s="73"/>
    </row>
    <row r="43" spans="1:10" x14ac:dyDescent="0.25">
      <c r="B43" s="73"/>
      <c r="H43" s="73"/>
    </row>
    <row r="44" spans="1:10" x14ac:dyDescent="0.25">
      <c r="B44" s="73"/>
      <c r="H44" s="73"/>
    </row>
    <row r="45" spans="1:10" x14ac:dyDescent="0.25">
      <c r="A45" s="56"/>
      <c r="B45" s="56"/>
      <c r="C45" s="56"/>
      <c r="D45" s="56"/>
      <c r="F45" s="56"/>
      <c r="G45" s="56"/>
      <c r="H45" s="56"/>
      <c r="I45" s="56"/>
      <c r="J45" s="56"/>
    </row>
    <row r="46" spans="1:10" x14ac:dyDescent="0.25">
      <c r="B46" s="73"/>
      <c r="H46" s="73"/>
    </row>
    <row r="47" spans="1:10" x14ac:dyDescent="0.25">
      <c r="B47" s="73"/>
      <c r="H47"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5" t="s">
        <v>474</v>
      </c>
      <c r="B1" s="55"/>
      <c r="C1" s="55"/>
      <c r="D1" s="55"/>
      <c r="E1" s="55"/>
      <c r="F1" s="55"/>
      <c r="G1" s="55"/>
      <c r="H1" s="55"/>
      <c r="I1" s="55"/>
      <c r="J1" s="55"/>
    </row>
    <row r="2" spans="1:16" s="56" customFormat="1" ht="18.899999999999999" customHeight="1" x14ac:dyDescent="0.3">
      <c r="A2" s="1" t="s">
        <v>449</v>
      </c>
      <c r="B2" s="57"/>
      <c r="C2" s="57"/>
      <c r="D2" s="57"/>
      <c r="E2" s="57"/>
      <c r="F2" s="57"/>
      <c r="G2" s="57"/>
      <c r="H2" s="57"/>
      <c r="I2" s="57"/>
      <c r="J2" s="57"/>
    </row>
    <row r="3" spans="1:16" s="60" customFormat="1" ht="54" customHeight="1" x14ac:dyDescent="0.3">
      <c r="A3" s="118" t="s">
        <v>454</v>
      </c>
      <c r="B3" s="58" t="s">
        <v>455</v>
      </c>
      <c r="C3" s="58" t="s">
        <v>457</v>
      </c>
      <c r="D3" s="58" t="s">
        <v>456</v>
      </c>
      <c r="E3" s="58" t="s">
        <v>458</v>
      </c>
      <c r="F3" s="58" t="s">
        <v>459</v>
      </c>
      <c r="G3" s="58" t="s">
        <v>460</v>
      </c>
      <c r="H3" s="58" t="s">
        <v>461</v>
      </c>
      <c r="I3" s="58" t="s">
        <v>462</v>
      </c>
      <c r="J3" s="59" t="s">
        <v>463</v>
      </c>
      <c r="O3" s="61"/>
      <c r="P3" s="61"/>
    </row>
    <row r="4" spans="1:16" s="56" customFormat="1" ht="56.25" customHeight="1" x14ac:dyDescent="0.3">
      <c r="A4" s="89" t="s">
        <v>384</v>
      </c>
      <c r="B4" s="63">
        <v>169</v>
      </c>
      <c r="C4" s="64">
        <v>12.537091988</v>
      </c>
      <c r="D4" s="64">
        <v>12.637431052</v>
      </c>
      <c r="E4" s="63">
        <v>195</v>
      </c>
      <c r="F4" s="64">
        <v>15.944399019</v>
      </c>
      <c r="G4" s="64">
        <v>16.081625174999999</v>
      </c>
      <c r="H4" s="63">
        <v>134</v>
      </c>
      <c r="I4" s="64">
        <v>11.375212224</v>
      </c>
      <c r="J4" s="79">
        <v>11.397011629</v>
      </c>
    </row>
    <row r="5" spans="1:16" s="56" customFormat="1" ht="56.25" customHeight="1" x14ac:dyDescent="0.3">
      <c r="A5" s="89" t="s">
        <v>374</v>
      </c>
      <c r="B5" s="63">
        <v>47</v>
      </c>
      <c r="C5" s="64">
        <v>10.955710956000001</v>
      </c>
      <c r="D5" s="64">
        <v>10.808691356000001</v>
      </c>
      <c r="E5" s="63">
        <v>57</v>
      </c>
      <c r="F5" s="64">
        <v>14.805194804999999</v>
      </c>
      <c r="G5" s="64">
        <v>14.766202663</v>
      </c>
      <c r="H5" s="63">
        <v>53</v>
      </c>
      <c r="I5" s="64">
        <v>16.109422492</v>
      </c>
      <c r="J5" s="79">
        <v>16.296813780000001</v>
      </c>
    </row>
    <row r="6" spans="1:16" s="56" customFormat="1" ht="56.25" customHeight="1" x14ac:dyDescent="0.3">
      <c r="A6" s="89" t="s">
        <v>385</v>
      </c>
      <c r="B6" s="63">
        <v>423</v>
      </c>
      <c r="C6" s="64">
        <v>12.239583333000001</v>
      </c>
      <c r="D6" s="64">
        <v>12.256884981000001</v>
      </c>
      <c r="E6" s="63">
        <v>364</v>
      </c>
      <c r="F6" s="64">
        <v>10.465784934</v>
      </c>
      <c r="G6" s="64">
        <v>10.373553122000001</v>
      </c>
      <c r="H6" s="63">
        <v>346</v>
      </c>
      <c r="I6" s="64">
        <v>10.108092317000001</v>
      </c>
      <c r="J6" s="79">
        <v>10.023570543</v>
      </c>
    </row>
    <row r="7" spans="1:16" s="56" customFormat="1" ht="56.25" customHeight="1" x14ac:dyDescent="0.3">
      <c r="A7" s="89" t="s">
        <v>383</v>
      </c>
      <c r="B7" s="63">
        <v>315</v>
      </c>
      <c r="C7" s="64">
        <v>11.363636364</v>
      </c>
      <c r="D7" s="64">
        <v>11.378751551000001</v>
      </c>
      <c r="E7" s="63">
        <v>240</v>
      </c>
      <c r="F7" s="64">
        <v>8.9921318845999991</v>
      </c>
      <c r="G7" s="64">
        <v>8.9901079824999997</v>
      </c>
      <c r="H7" s="63">
        <v>202</v>
      </c>
      <c r="I7" s="64">
        <v>8.0350039777000006</v>
      </c>
      <c r="J7" s="79">
        <v>8.0272523803000002</v>
      </c>
    </row>
    <row r="8" spans="1:16" s="56" customFormat="1" ht="56.25" customHeight="1" x14ac:dyDescent="0.3">
      <c r="A8" s="89" t="s">
        <v>388</v>
      </c>
      <c r="B8" s="63">
        <v>17</v>
      </c>
      <c r="C8" s="64">
        <v>3.6717062635</v>
      </c>
      <c r="D8" s="64">
        <v>3.7124187097000001</v>
      </c>
      <c r="E8" s="63">
        <v>22</v>
      </c>
      <c r="F8" s="64">
        <v>5.2505966587000001</v>
      </c>
      <c r="G8" s="64">
        <v>5.2359229653000003</v>
      </c>
      <c r="H8" s="63">
        <v>34</v>
      </c>
      <c r="I8" s="64">
        <v>7.5388026608000001</v>
      </c>
      <c r="J8" s="79">
        <v>7.4148667534000001</v>
      </c>
    </row>
    <row r="9" spans="1:16" s="56" customFormat="1" ht="56.25" customHeight="1" x14ac:dyDescent="0.3">
      <c r="A9" s="89" t="s">
        <v>389</v>
      </c>
      <c r="B9" s="63">
        <v>32</v>
      </c>
      <c r="C9" s="64">
        <v>8.0808080808000007</v>
      </c>
      <c r="D9" s="64">
        <v>8.0938119327999996</v>
      </c>
      <c r="E9" s="63">
        <v>31</v>
      </c>
      <c r="F9" s="64">
        <v>10.03236246</v>
      </c>
      <c r="G9" s="64">
        <v>10.130431037999999</v>
      </c>
      <c r="H9" s="63">
        <v>18</v>
      </c>
      <c r="I9" s="64">
        <v>6.1643835616000002</v>
      </c>
      <c r="J9" s="79">
        <v>6.0455219646999998</v>
      </c>
    </row>
    <row r="10" spans="1:16" s="56" customFormat="1" ht="56.25" customHeight="1" x14ac:dyDescent="0.3">
      <c r="A10" s="89" t="s">
        <v>390</v>
      </c>
      <c r="B10" s="63">
        <v>35</v>
      </c>
      <c r="C10" s="64">
        <v>7.3995771670000003</v>
      </c>
      <c r="D10" s="64">
        <v>7.4049292524999997</v>
      </c>
      <c r="E10" s="63">
        <v>37</v>
      </c>
      <c r="F10" s="64">
        <v>7.5975359342999997</v>
      </c>
      <c r="G10" s="64">
        <v>7.5346110014000001</v>
      </c>
      <c r="H10" s="63">
        <v>23</v>
      </c>
      <c r="I10" s="64">
        <v>4.9891540130000003</v>
      </c>
      <c r="J10" s="79">
        <v>4.9275175287000001</v>
      </c>
    </row>
    <row r="11" spans="1:16" s="56" customFormat="1" ht="56.25" customHeight="1" x14ac:dyDescent="0.3">
      <c r="A11" s="89" t="s">
        <v>377</v>
      </c>
      <c r="B11" s="63">
        <v>67</v>
      </c>
      <c r="C11" s="64">
        <v>4.7788873039000004</v>
      </c>
      <c r="D11" s="64">
        <v>4.7605228763999996</v>
      </c>
      <c r="E11" s="63">
        <v>68</v>
      </c>
      <c r="F11" s="64">
        <v>4.0791841631999999</v>
      </c>
      <c r="G11" s="64">
        <v>4.0145161108999998</v>
      </c>
      <c r="H11" s="63">
        <v>54</v>
      </c>
      <c r="I11" s="64">
        <v>3</v>
      </c>
      <c r="J11" s="79">
        <v>2.9789716409000002</v>
      </c>
    </row>
    <row r="12" spans="1:16" s="56" customFormat="1" ht="56.25" customHeight="1" x14ac:dyDescent="0.3">
      <c r="A12" s="89" t="s">
        <v>378</v>
      </c>
      <c r="B12" s="63">
        <v>141</v>
      </c>
      <c r="C12" s="64">
        <v>9.1916558017999996</v>
      </c>
      <c r="D12" s="64">
        <v>9.0646079140999998</v>
      </c>
      <c r="E12" s="63">
        <v>158</v>
      </c>
      <c r="F12" s="64">
        <v>9.4781043790999995</v>
      </c>
      <c r="G12" s="64">
        <v>9.3640626100999995</v>
      </c>
      <c r="H12" s="63">
        <v>127</v>
      </c>
      <c r="I12" s="64">
        <v>6.7914438503000003</v>
      </c>
      <c r="J12" s="79">
        <v>6.7140331361000003</v>
      </c>
    </row>
    <row r="13" spans="1:16" s="56" customFormat="1" ht="56.25" customHeight="1" x14ac:dyDescent="0.3">
      <c r="A13" s="89" t="s">
        <v>386</v>
      </c>
      <c r="B13" s="63">
        <v>101</v>
      </c>
      <c r="C13" s="64">
        <v>7.7513430545000004</v>
      </c>
      <c r="D13" s="64">
        <v>7.6976227920999998</v>
      </c>
      <c r="E13" s="63">
        <v>66</v>
      </c>
      <c r="F13" s="64">
        <v>4.8316251829999999</v>
      </c>
      <c r="G13" s="64">
        <v>4.7911744374999996</v>
      </c>
      <c r="H13" s="63">
        <v>61</v>
      </c>
      <c r="I13" s="64">
        <v>4.4138929088000003</v>
      </c>
      <c r="J13" s="79">
        <v>4.3942676848</v>
      </c>
    </row>
    <row r="14" spans="1:16" s="56" customFormat="1" ht="56.25" customHeight="1" x14ac:dyDescent="0.3">
      <c r="A14" s="89" t="s">
        <v>387</v>
      </c>
      <c r="B14" s="63">
        <v>39</v>
      </c>
      <c r="C14" s="64">
        <v>3.0805687204000001</v>
      </c>
      <c r="D14" s="64">
        <v>3.0755775646000001</v>
      </c>
      <c r="E14" s="63">
        <v>37</v>
      </c>
      <c r="F14" s="64">
        <v>2.7653213752000001</v>
      </c>
      <c r="G14" s="64">
        <v>2.7093903465000002</v>
      </c>
      <c r="H14" s="63">
        <v>83</v>
      </c>
      <c r="I14" s="64">
        <v>5.5704697986999996</v>
      </c>
      <c r="J14" s="79">
        <v>5.5052766979000003</v>
      </c>
    </row>
    <row r="15" spans="1:16" s="56" customFormat="1" ht="56.25" customHeight="1" x14ac:dyDescent="0.3">
      <c r="A15" s="89" t="s">
        <v>379</v>
      </c>
      <c r="B15" s="63">
        <v>47</v>
      </c>
      <c r="C15" s="64">
        <v>4.1155866899999998</v>
      </c>
      <c r="D15" s="64">
        <v>4.1216678909000004</v>
      </c>
      <c r="E15" s="63">
        <v>55</v>
      </c>
      <c r="F15" s="64">
        <v>5.1115241636000004</v>
      </c>
      <c r="G15" s="64">
        <v>5.0804418721999998</v>
      </c>
      <c r="H15" s="63">
        <v>99</v>
      </c>
      <c r="I15" s="64">
        <v>9.9</v>
      </c>
      <c r="J15" s="79">
        <v>9.8185951306000003</v>
      </c>
    </row>
    <row r="16" spans="1:16" s="56" customFormat="1" ht="56.25" customHeight="1" x14ac:dyDescent="0.3">
      <c r="A16" s="89" t="s">
        <v>382</v>
      </c>
      <c r="B16" s="63">
        <v>19</v>
      </c>
      <c r="C16" s="64">
        <v>2.9007633587999999</v>
      </c>
      <c r="D16" s="64">
        <v>2.8743020774999999</v>
      </c>
      <c r="E16" s="63">
        <v>21</v>
      </c>
      <c r="F16" s="64">
        <v>3.1111111111</v>
      </c>
      <c r="G16" s="64">
        <v>3.0692927986999998</v>
      </c>
      <c r="H16" s="63">
        <v>23</v>
      </c>
      <c r="I16" s="64">
        <v>3.4328358208999998</v>
      </c>
      <c r="J16" s="79">
        <v>3.3649684609000001</v>
      </c>
    </row>
    <row r="17" spans="1:12" s="56" customFormat="1" ht="56.25" customHeight="1" x14ac:dyDescent="0.3">
      <c r="A17" s="89" t="s">
        <v>381</v>
      </c>
      <c r="B17" s="63">
        <v>91</v>
      </c>
      <c r="C17" s="64">
        <v>3.2675044883000002</v>
      </c>
      <c r="D17" s="64">
        <v>3.1971830640999999</v>
      </c>
      <c r="E17" s="63">
        <v>127</v>
      </c>
      <c r="F17" s="64">
        <v>3.9502332815000001</v>
      </c>
      <c r="G17" s="64">
        <v>3.8836713556000002</v>
      </c>
      <c r="H17" s="63">
        <v>131</v>
      </c>
      <c r="I17" s="64">
        <v>4.0073416947</v>
      </c>
      <c r="J17" s="79">
        <v>4.0010804159999998</v>
      </c>
    </row>
    <row r="18" spans="1:12" s="56" customFormat="1" ht="56.25" customHeight="1" x14ac:dyDescent="0.3">
      <c r="A18" s="89" t="s">
        <v>380</v>
      </c>
      <c r="B18" s="63">
        <v>49</v>
      </c>
      <c r="C18" s="64">
        <v>4.5078196871999996</v>
      </c>
      <c r="D18" s="64">
        <v>4.4432284636999997</v>
      </c>
      <c r="E18" s="63">
        <v>38</v>
      </c>
      <c r="F18" s="64">
        <v>3.3598585323000001</v>
      </c>
      <c r="G18" s="64">
        <v>3.3159706994999998</v>
      </c>
      <c r="H18" s="63">
        <v>49</v>
      </c>
      <c r="I18" s="64">
        <v>4.3710972345999997</v>
      </c>
      <c r="J18" s="79">
        <v>4.3749452444000001</v>
      </c>
    </row>
    <row r="19" spans="1:12" s="56" customFormat="1" ht="18.600000000000001" customHeight="1" x14ac:dyDescent="0.3">
      <c r="A19" s="80" t="s">
        <v>170</v>
      </c>
      <c r="B19" s="81">
        <v>1592</v>
      </c>
      <c r="C19" s="82">
        <v>7.7616888498999996</v>
      </c>
      <c r="D19" s="82">
        <v>7.7252637351000004</v>
      </c>
      <c r="E19" s="81">
        <v>1516</v>
      </c>
      <c r="F19" s="82">
        <v>7.1831319592999998</v>
      </c>
      <c r="G19" s="82">
        <v>7.1841119621000002</v>
      </c>
      <c r="H19" s="81">
        <v>1437</v>
      </c>
      <c r="I19" s="82">
        <v>6.7623529411999996</v>
      </c>
      <c r="J19" s="83">
        <v>6.7586676563000001</v>
      </c>
    </row>
    <row r="20" spans="1:12" ht="18.899999999999999" customHeight="1" x14ac:dyDescent="0.25">
      <c r="A20" s="84" t="s">
        <v>29</v>
      </c>
      <c r="B20" s="85">
        <v>33673</v>
      </c>
      <c r="C20" s="86">
        <v>13.543363458</v>
      </c>
      <c r="D20" s="86">
        <v>13.657055338999999</v>
      </c>
      <c r="E20" s="85">
        <v>37789</v>
      </c>
      <c r="F20" s="86">
        <v>14.641678161</v>
      </c>
      <c r="G20" s="86">
        <v>14.775100223999999</v>
      </c>
      <c r="H20" s="85">
        <v>36611</v>
      </c>
      <c r="I20" s="86">
        <v>13.593563190999999</v>
      </c>
      <c r="J20" s="87">
        <v>13.593563190999999</v>
      </c>
      <c r="K20" s="88"/>
      <c r="L20" s="88"/>
    </row>
    <row r="21" spans="1:12" ht="18.899999999999999" customHeight="1" x14ac:dyDescent="0.25">
      <c r="A21" s="71" t="s">
        <v>417</v>
      </c>
    </row>
    <row r="23" spans="1:12" ht="15.6" x14ac:dyDescent="0.3">
      <c r="A23" s="116" t="s">
        <v>465</v>
      </c>
      <c r="B23" s="74"/>
      <c r="C23" s="74"/>
      <c r="D23" s="74"/>
      <c r="E23" s="74"/>
      <c r="F23" s="74"/>
      <c r="G23" s="74"/>
      <c r="H23" s="74"/>
      <c r="I23" s="74"/>
      <c r="J23" s="74"/>
    </row>
    <row r="24" spans="1:12" x14ac:dyDescent="0.25">
      <c r="B24" s="73"/>
      <c r="H24" s="73"/>
    </row>
    <row r="25" spans="1:12" x14ac:dyDescent="0.25">
      <c r="B25" s="73"/>
      <c r="H25" s="73"/>
    </row>
    <row r="26" spans="1:12" x14ac:dyDescent="0.25">
      <c r="B26" s="73"/>
      <c r="H26" s="73"/>
    </row>
    <row r="27" spans="1:12" x14ac:dyDescent="0.25">
      <c r="B27" s="73"/>
      <c r="H27" s="73"/>
    </row>
    <row r="28" spans="1:12" x14ac:dyDescent="0.25">
      <c r="B28" s="73"/>
      <c r="H28" s="73"/>
    </row>
    <row r="29" spans="1:12" x14ac:dyDescent="0.25">
      <c r="B29" s="73"/>
      <c r="H29" s="73"/>
    </row>
    <row r="30" spans="1:12" x14ac:dyDescent="0.25">
      <c r="B30" s="73"/>
      <c r="H30" s="73"/>
    </row>
    <row r="31" spans="1:12" x14ac:dyDescent="0.25">
      <c r="B31" s="73"/>
      <c r="H31" s="73"/>
    </row>
    <row r="32" spans="1:12"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A42" s="56"/>
      <c r="B42" s="56"/>
      <c r="C42" s="56"/>
      <c r="D42" s="56"/>
      <c r="F42" s="56"/>
      <c r="G42" s="56"/>
      <c r="H42" s="56"/>
      <c r="I42" s="56"/>
      <c r="J42" s="56"/>
    </row>
    <row r="43" spans="1:10" x14ac:dyDescent="0.25">
      <c r="B43" s="73"/>
      <c r="H43" s="73"/>
    </row>
    <row r="44" spans="1:10" x14ac:dyDescent="0.25">
      <c r="B44" s="73"/>
      <c r="H44" s="73"/>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6"/>
  <sheetViews>
    <sheetView showGridLines="0" workbookViewId="0"/>
  </sheetViews>
  <sheetFormatPr defaultColWidth="9.33203125" defaultRowHeight="15" x14ac:dyDescent="0.25"/>
  <cols>
    <col min="1" max="1" width="41.5546875" style="73" customWidth="1"/>
    <col min="2" max="2" width="16.109375" style="72" customWidth="1"/>
    <col min="3" max="7" width="16.109375" style="73" customWidth="1"/>
    <col min="8" max="8" width="16.109375" style="72" customWidth="1"/>
    <col min="9" max="10" width="16.109375" style="73" customWidth="1"/>
    <col min="11" max="12" width="10.5546875" style="73" customWidth="1"/>
    <col min="13" max="16384" width="9.33203125" style="73"/>
  </cols>
  <sheetData>
    <row r="1" spans="1:8" s="56" customFormat="1" ht="18.899999999999999" customHeight="1" x14ac:dyDescent="0.3">
      <c r="A1" s="115" t="s">
        <v>475</v>
      </c>
      <c r="B1" s="55"/>
      <c r="C1" s="55"/>
      <c r="D1" s="55"/>
      <c r="E1" s="55"/>
    </row>
    <row r="2" spans="1:8" s="56" customFormat="1" ht="18.899999999999999" customHeight="1" x14ac:dyDescent="0.3">
      <c r="A2" s="1" t="s">
        <v>450</v>
      </c>
      <c r="B2" s="57"/>
      <c r="C2" s="57"/>
      <c r="D2" s="57"/>
      <c r="E2" s="90"/>
    </row>
    <row r="3" spans="1:8" ht="62.4" x14ac:dyDescent="0.25">
      <c r="A3" s="75" t="s">
        <v>30</v>
      </c>
      <c r="B3" s="76" t="s">
        <v>446</v>
      </c>
      <c r="C3" s="76" t="s">
        <v>447</v>
      </c>
      <c r="D3" s="77" t="s">
        <v>448</v>
      </c>
      <c r="H3" s="73"/>
    </row>
    <row r="4" spans="1:8" ht="18.899999999999999" customHeight="1" x14ac:dyDescent="0.25">
      <c r="A4" s="78" t="s">
        <v>177</v>
      </c>
      <c r="B4" s="79">
        <v>13.241003539999999</v>
      </c>
      <c r="C4" s="79">
        <v>14.320194958</v>
      </c>
      <c r="D4" s="79">
        <v>13.339149755999999</v>
      </c>
      <c r="F4" s="35"/>
      <c r="G4" s="36"/>
      <c r="H4" s="36"/>
    </row>
    <row r="5" spans="1:8" ht="18.899999999999999" customHeight="1" x14ac:dyDescent="0.25">
      <c r="A5" s="78" t="s">
        <v>33</v>
      </c>
      <c r="B5" s="79">
        <v>10.638337611000001</v>
      </c>
      <c r="C5" s="79">
        <v>11.498999914000001</v>
      </c>
      <c r="D5" s="79">
        <v>9.6095154826000009</v>
      </c>
      <c r="F5" s="53"/>
      <c r="G5" s="52"/>
      <c r="H5" s="52"/>
    </row>
    <row r="6" spans="1:8" ht="18.899999999999999" customHeight="1" x14ac:dyDescent="0.25">
      <c r="A6" s="78" t="s">
        <v>32</v>
      </c>
      <c r="B6" s="79">
        <v>11.492620618</v>
      </c>
      <c r="C6" s="79">
        <v>13.095030563</v>
      </c>
      <c r="D6" s="79">
        <v>11.164083099999999</v>
      </c>
      <c r="F6" s="53"/>
      <c r="G6" s="52"/>
      <c r="H6" s="52"/>
    </row>
    <row r="7" spans="1:8" ht="18.899999999999999" customHeight="1" x14ac:dyDescent="0.25">
      <c r="A7" s="78" t="s">
        <v>31</v>
      </c>
      <c r="B7" s="79">
        <v>11.997445280000001</v>
      </c>
      <c r="C7" s="79">
        <v>11.57279922</v>
      </c>
      <c r="D7" s="79">
        <v>8.9466375796000008</v>
      </c>
      <c r="F7" s="53"/>
      <c r="G7" s="52"/>
      <c r="H7" s="52"/>
    </row>
    <row r="8" spans="1:8" ht="18.899999999999999" customHeight="1" x14ac:dyDescent="0.25">
      <c r="A8" s="78" t="s">
        <v>176</v>
      </c>
      <c r="B8" s="79">
        <v>9.5076917658000006</v>
      </c>
      <c r="C8" s="79">
        <v>9.5367327157999995</v>
      </c>
      <c r="D8" s="79">
        <v>10.983672969000001</v>
      </c>
      <c r="F8" s="53"/>
      <c r="G8" s="52"/>
      <c r="H8" s="52"/>
    </row>
    <row r="9" spans="1:8" ht="18.899999999999999" customHeight="1" x14ac:dyDescent="0.25">
      <c r="A9" s="78" t="s">
        <v>175</v>
      </c>
      <c r="B9" s="79">
        <v>15.363606976</v>
      </c>
      <c r="C9" s="79">
        <v>15.834691786</v>
      </c>
      <c r="D9" s="79">
        <v>15.163725422000001</v>
      </c>
      <c r="F9" s="45"/>
      <c r="G9" s="44"/>
    </row>
    <row r="10" spans="1:8" ht="18.899999999999999" customHeight="1" x14ac:dyDescent="0.25">
      <c r="A10" s="78" t="s">
        <v>36</v>
      </c>
      <c r="B10" s="79">
        <v>15.217650672</v>
      </c>
      <c r="C10" s="79">
        <v>16.996035534000001</v>
      </c>
      <c r="D10" s="79">
        <v>14.995486826</v>
      </c>
      <c r="F10" s="53"/>
      <c r="G10" s="52"/>
      <c r="H10" s="52"/>
    </row>
    <row r="11" spans="1:8" ht="18.899999999999999" customHeight="1" x14ac:dyDescent="0.25">
      <c r="A11" s="78" t="s">
        <v>35</v>
      </c>
      <c r="B11" s="79">
        <v>14.788339145</v>
      </c>
      <c r="C11" s="79">
        <v>17.042328093999998</v>
      </c>
      <c r="D11" s="79">
        <v>16.44574381</v>
      </c>
      <c r="F11" s="53"/>
      <c r="G11" s="52"/>
      <c r="H11" s="52"/>
    </row>
    <row r="12" spans="1:8" ht="18.899999999999999" customHeight="1" x14ac:dyDescent="0.25">
      <c r="A12" s="78" t="s">
        <v>34</v>
      </c>
      <c r="B12" s="79">
        <v>15.524762815000001</v>
      </c>
      <c r="C12" s="79">
        <v>17.587789631</v>
      </c>
      <c r="D12" s="79">
        <v>16.716790716999999</v>
      </c>
      <c r="F12" s="53"/>
      <c r="G12" s="52"/>
      <c r="H12" s="52"/>
    </row>
    <row r="13" spans="1:8" ht="18.899999999999999" customHeight="1" x14ac:dyDescent="0.25">
      <c r="A13" s="78" t="s">
        <v>178</v>
      </c>
      <c r="B13" s="79">
        <v>16.447549193</v>
      </c>
      <c r="C13" s="79">
        <v>16.823202343999998</v>
      </c>
      <c r="D13" s="79">
        <v>15.623334647</v>
      </c>
      <c r="F13" s="53"/>
      <c r="G13" s="52"/>
      <c r="H13" s="52"/>
    </row>
    <row r="14" spans="1:8" ht="18.899999999999999" customHeight="1" x14ac:dyDescent="0.25">
      <c r="A14" s="78" t="s">
        <v>154</v>
      </c>
      <c r="B14" s="79">
        <v>16.718964330999999</v>
      </c>
      <c r="C14" s="79">
        <v>19.450514789</v>
      </c>
      <c r="D14" s="79">
        <v>16.452009991000001</v>
      </c>
      <c r="H14" s="73"/>
    </row>
    <row r="15" spans="1:8" ht="18.899999999999999" customHeight="1" x14ac:dyDescent="0.25">
      <c r="A15" s="71" t="s">
        <v>417</v>
      </c>
    </row>
    <row r="16" spans="1:8" x14ac:dyDescent="0.25">
      <c r="B16" s="73"/>
      <c r="H16" s="73"/>
    </row>
    <row r="17" spans="1:8" ht="15.6" x14ac:dyDescent="0.3">
      <c r="A17" s="116" t="s">
        <v>465</v>
      </c>
      <c r="B17" s="73"/>
      <c r="H17" s="73"/>
    </row>
    <row r="18" spans="1:8" x14ac:dyDescent="0.25">
      <c r="B18" s="73"/>
      <c r="H18" s="73"/>
    </row>
    <row r="19" spans="1:8" x14ac:dyDescent="0.25">
      <c r="B19" s="73"/>
      <c r="H19" s="73"/>
    </row>
    <row r="20" spans="1:8" x14ac:dyDescent="0.25">
      <c r="B20" s="73"/>
      <c r="H20" s="73"/>
    </row>
    <row r="21" spans="1:8" x14ac:dyDescent="0.25">
      <c r="B21" s="73"/>
      <c r="H21" s="73"/>
    </row>
    <row r="22" spans="1:8" x14ac:dyDescent="0.25">
      <c r="B22" s="73"/>
      <c r="H22" s="73"/>
    </row>
    <row r="23" spans="1:8" x14ac:dyDescent="0.25">
      <c r="B23" s="73"/>
      <c r="H23" s="73"/>
    </row>
    <row r="24" spans="1:8" x14ac:dyDescent="0.25">
      <c r="B24" s="73"/>
      <c r="H24" s="73"/>
    </row>
    <row r="25" spans="1:8" x14ac:dyDescent="0.25">
      <c r="B25" s="73"/>
      <c r="H25" s="73"/>
    </row>
    <row r="26" spans="1:8" x14ac:dyDescent="0.25">
      <c r="B26" s="73"/>
      <c r="H26" s="73"/>
    </row>
    <row r="27" spans="1:8" x14ac:dyDescent="0.25">
      <c r="B27" s="73"/>
      <c r="H27" s="73"/>
    </row>
    <row r="28" spans="1:8" x14ac:dyDescent="0.25">
      <c r="B28" s="73"/>
      <c r="H28" s="73"/>
    </row>
    <row r="29" spans="1:8" x14ac:dyDescent="0.25">
      <c r="B29" s="73"/>
      <c r="H29" s="73"/>
    </row>
    <row r="30" spans="1:8" x14ac:dyDescent="0.25">
      <c r="B30" s="73"/>
      <c r="H30" s="73"/>
    </row>
    <row r="31" spans="1:8" x14ac:dyDescent="0.25">
      <c r="B31" s="73"/>
      <c r="H31" s="73"/>
    </row>
    <row r="32" spans="1:8" x14ac:dyDescent="0.25">
      <c r="B32" s="73"/>
      <c r="H32" s="73"/>
    </row>
    <row r="33" spans="1:10" x14ac:dyDescent="0.25">
      <c r="B33" s="73"/>
      <c r="H33" s="73"/>
    </row>
    <row r="34" spans="1:10" x14ac:dyDescent="0.25">
      <c r="A34" s="56"/>
      <c r="B34" s="56"/>
      <c r="C34" s="56"/>
      <c r="D34" s="56"/>
      <c r="F34" s="56"/>
      <c r="G34" s="56"/>
      <c r="H34" s="56"/>
      <c r="I34" s="56"/>
      <c r="J34" s="56"/>
    </row>
    <row r="35" spans="1:10" x14ac:dyDescent="0.25">
      <c r="B35" s="73"/>
      <c r="H35" s="73"/>
    </row>
    <row r="36" spans="1:10" x14ac:dyDescent="0.25">
      <c r="B36" s="73"/>
      <c r="H36"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309A0-CFC7-4412-99C0-EB83597FA862}">
  <sheetPr>
    <tabColor theme="3"/>
  </sheetPr>
  <dimension ref="A1:J37"/>
  <sheetViews>
    <sheetView showGridLines="0" workbookViewId="0"/>
  </sheetViews>
  <sheetFormatPr defaultColWidth="9.33203125" defaultRowHeight="15" x14ac:dyDescent="0.25"/>
  <cols>
    <col min="1" max="1" width="41.5546875" style="73" customWidth="1"/>
    <col min="2" max="2" width="16.109375" style="72" customWidth="1"/>
    <col min="3" max="7" width="16.109375" style="73" customWidth="1"/>
    <col min="8" max="8" width="16.109375" style="72" customWidth="1"/>
    <col min="9" max="10" width="16.109375" style="73" customWidth="1"/>
    <col min="11" max="12" width="10.5546875" style="73" customWidth="1"/>
    <col min="13" max="16384" width="9.33203125" style="73"/>
  </cols>
  <sheetData>
    <row r="1" spans="1:8" s="56" customFormat="1" ht="18.899999999999999" customHeight="1" x14ac:dyDescent="0.3">
      <c r="A1" s="115" t="s">
        <v>476</v>
      </c>
      <c r="B1" s="91"/>
      <c r="C1" s="92"/>
      <c r="D1" s="92"/>
    </row>
    <row r="2" spans="1:8" s="56" customFormat="1" ht="18.899999999999999" customHeight="1" x14ac:dyDescent="0.3">
      <c r="A2" s="75" t="s">
        <v>283</v>
      </c>
      <c r="B2" s="77" t="s">
        <v>282</v>
      </c>
      <c r="C2" s="93"/>
      <c r="D2" s="92"/>
      <c r="E2" s="93"/>
    </row>
    <row r="3" spans="1:8" ht="18.899999999999999" customHeight="1" x14ac:dyDescent="0.25">
      <c r="A3" s="78" t="s">
        <v>272</v>
      </c>
      <c r="B3" s="94">
        <v>7.1815429000000001E-9</v>
      </c>
      <c r="H3" s="73"/>
    </row>
    <row r="4" spans="1:8" ht="18.899999999999999" customHeight="1" x14ac:dyDescent="0.25">
      <c r="A4" s="78" t="s">
        <v>273</v>
      </c>
      <c r="B4" s="94">
        <v>3.8561849999999999E-18</v>
      </c>
      <c r="H4" s="73"/>
    </row>
    <row r="5" spans="1:8" ht="18.899999999999999" customHeight="1" x14ac:dyDescent="0.25">
      <c r="A5" s="78" t="s">
        <v>274</v>
      </c>
      <c r="B5" s="94">
        <v>6.3339056E-7</v>
      </c>
      <c r="H5" s="73"/>
    </row>
    <row r="6" spans="1:8" ht="18.899999999999999" customHeight="1" x14ac:dyDescent="0.25">
      <c r="A6" s="78" t="s">
        <v>278</v>
      </c>
      <c r="B6" s="94">
        <v>4.5050810900000002E-2</v>
      </c>
      <c r="H6" s="73"/>
    </row>
    <row r="7" spans="1:8" ht="18.899999999999999" customHeight="1" x14ac:dyDescent="0.25">
      <c r="A7" s="78" t="s">
        <v>279</v>
      </c>
      <c r="B7" s="94">
        <v>8.1539986000000002E-3</v>
      </c>
      <c r="H7" s="73"/>
    </row>
    <row r="8" spans="1:8" ht="18.899999999999999" customHeight="1" x14ac:dyDescent="0.25">
      <c r="A8" s="78" t="s">
        <v>275</v>
      </c>
      <c r="B8" s="94">
        <v>6.2920309399999999E-2</v>
      </c>
      <c r="H8" s="73"/>
    </row>
    <row r="9" spans="1:8" ht="18.899999999999999" customHeight="1" x14ac:dyDescent="0.25">
      <c r="A9" s="78" t="s">
        <v>276</v>
      </c>
      <c r="B9" s="94">
        <v>6.0574977799999999E-2</v>
      </c>
      <c r="H9" s="73"/>
    </row>
    <row r="10" spans="1:8" ht="18.899999999999999" customHeight="1" x14ac:dyDescent="0.25">
      <c r="A10" s="78" t="s">
        <v>277</v>
      </c>
      <c r="B10" s="94">
        <v>4.3788164900000003E-2</v>
      </c>
      <c r="H10" s="73"/>
    </row>
    <row r="11" spans="1:8" ht="18.899999999999999" customHeight="1" x14ac:dyDescent="0.25">
      <c r="A11" s="78" t="s">
        <v>280</v>
      </c>
      <c r="B11" s="94">
        <v>0.99327729040000001</v>
      </c>
      <c r="H11" s="73"/>
    </row>
    <row r="12" spans="1:8" ht="18.899999999999999" customHeight="1" x14ac:dyDescent="0.25">
      <c r="A12" s="78" t="s">
        <v>281</v>
      </c>
      <c r="B12" s="94">
        <v>0.91163657730000003</v>
      </c>
      <c r="H12" s="73"/>
    </row>
    <row r="13" spans="1:8" ht="18.899999999999999" customHeight="1" x14ac:dyDescent="0.25">
      <c r="A13" s="71" t="s">
        <v>466</v>
      </c>
      <c r="B13" s="117"/>
    </row>
    <row r="15" spans="1:8" ht="15.6" x14ac:dyDescent="0.3">
      <c r="A15" s="116" t="s">
        <v>465</v>
      </c>
    </row>
    <row r="16" spans="1:8" x14ac:dyDescent="0.25">
      <c r="B16" s="73"/>
      <c r="H16" s="73"/>
    </row>
    <row r="17" s="73" customFormat="1" x14ac:dyDescent="0.25"/>
    <row r="18" s="73" customFormat="1" x14ac:dyDescent="0.25"/>
    <row r="19" s="73" customFormat="1" x14ac:dyDescent="0.25"/>
    <row r="20" s="73" customFormat="1" x14ac:dyDescent="0.25"/>
    <row r="21" s="73" customFormat="1" x14ac:dyDescent="0.25"/>
    <row r="22" s="73" customFormat="1" x14ac:dyDescent="0.25"/>
    <row r="23" s="73" customFormat="1" x14ac:dyDescent="0.25"/>
    <row r="24" s="73" customFormat="1" x14ac:dyDescent="0.25"/>
    <row r="25" s="73" customFormat="1" x14ac:dyDescent="0.25"/>
    <row r="26" s="73" customFormat="1" x14ac:dyDescent="0.25"/>
    <row r="27" s="73" customFormat="1" x14ac:dyDescent="0.25"/>
    <row r="28" s="73" customFormat="1" x14ac:dyDescent="0.25"/>
    <row r="29" s="73" customFormat="1" x14ac:dyDescent="0.25"/>
    <row r="30" s="73" customFormat="1" x14ac:dyDescent="0.25"/>
    <row r="31" s="73" customFormat="1" x14ac:dyDescent="0.25"/>
    <row r="32" s="73" customFormat="1" x14ac:dyDescent="0.25"/>
    <row r="33" spans="1:10" x14ac:dyDescent="0.25">
      <c r="B33" s="73"/>
      <c r="H33" s="73"/>
    </row>
    <row r="34" spans="1:10" x14ac:dyDescent="0.25">
      <c r="B34" s="73"/>
      <c r="H34" s="73"/>
    </row>
    <row r="35" spans="1:10" x14ac:dyDescent="0.25">
      <c r="A35" s="56"/>
      <c r="B35" s="56"/>
      <c r="C35" s="56"/>
      <c r="D35" s="56"/>
      <c r="F35" s="56"/>
      <c r="G35" s="56"/>
      <c r="H35" s="56"/>
      <c r="I35" s="56"/>
      <c r="J35" s="56"/>
    </row>
    <row r="36" spans="1:10" x14ac:dyDescent="0.25">
      <c r="B36" s="73"/>
      <c r="H36" s="73"/>
    </row>
    <row r="37" spans="1:10" x14ac:dyDescent="0.25">
      <c r="B37" s="73"/>
      <c r="H37" s="73"/>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RHA-Chapter9-Asthma-Rates</dc:title>
  <dc:creator>rodm</dc:creator>
  <cp:lastModifiedBy>Lindsey Dahl</cp:lastModifiedBy>
  <cp:lastPrinted>2024-06-05T19:11:10Z</cp:lastPrinted>
  <dcterms:created xsi:type="dcterms:W3CDTF">2012-06-19T01:21:24Z</dcterms:created>
  <dcterms:modified xsi:type="dcterms:W3CDTF">2025-12-05T03:24:07Z</dcterms:modified>
</cp:coreProperties>
</file>